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yoda00\Desktop\学生実験\"/>
    </mc:Choice>
  </mc:AlternateContent>
  <bookViews>
    <workbookView xWindow="0" yWindow="0" windowWidth="10965" windowHeight="4650"/>
  </bookViews>
  <sheets>
    <sheet name="B-7.8気中①" sheetId="1" r:id="rId1"/>
    <sheet name="B-7.8気中②" sheetId="2" r:id="rId2"/>
    <sheet name="B-7.8気中③" sheetId="3" r:id="rId3"/>
    <sheet name="B-7.8水中①" sheetId="4" r:id="rId4"/>
    <sheet name="B-7.8水中②" sheetId="5" r:id="rId5"/>
    <sheet name="B-7.8水中③" sheetId="7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4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9" i="4"/>
  <c r="H7" i="4"/>
  <c r="H8" i="4"/>
  <c r="H6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J40" i="4"/>
  <c r="G104" i="4"/>
  <c r="F104" i="4"/>
  <c r="M23" i="7"/>
  <c r="I23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G6" i="7"/>
  <c r="G4" i="7"/>
  <c r="F6" i="7" s="1"/>
  <c r="I23" i="5"/>
  <c r="M23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G6" i="5"/>
  <c r="F6" i="5"/>
  <c r="G4" i="5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G6" i="4"/>
  <c r="F6" i="4"/>
  <c r="G4" i="4"/>
  <c r="M23" i="3"/>
  <c r="I23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G6" i="3"/>
  <c r="F6" i="3"/>
  <c r="G4" i="3"/>
  <c r="M23" i="2"/>
  <c r="I23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G6" i="2"/>
  <c r="F6" i="2"/>
  <c r="G4" i="2"/>
  <c r="M23" i="1"/>
  <c r="I23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G6" i="1"/>
  <c r="G4" i="1"/>
  <c r="F6" i="1" s="1"/>
</calcChain>
</file>

<file path=xl/sharedStrings.xml><?xml version="1.0" encoding="utf-8"?>
<sst xmlns="http://schemas.openxmlformats.org/spreadsheetml/2006/main" count="73" uniqueCount="17">
  <si>
    <t>荷重</t>
    <rPh sb="0" eb="2">
      <t>カジュウ</t>
    </rPh>
    <phoneticPr fontId="1"/>
  </si>
  <si>
    <t>ひずみ１</t>
    <phoneticPr fontId="1"/>
  </si>
  <si>
    <t>ひずみ２</t>
    <phoneticPr fontId="1"/>
  </si>
  <si>
    <t>KN</t>
    <phoneticPr fontId="1"/>
  </si>
  <si>
    <r>
      <t>10</t>
    </r>
    <r>
      <rPr>
        <vertAlign val="superscript"/>
        <sz val="11"/>
        <color theme="1"/>
        <rFont val="ＭＳ Ｐゴシック"/>
        <family val="3"/>
        <charset val="128"/>
        <scheme val="minor"/>
      </rPr>
      <t>-6</t>
    </r>
    <phoneticPr fontId="1"/>
  </si>
  <si>
    <t>班名　A-7.8　気中①</t>
    <rPh sb="0" eb="1">
      <t>ハン</t>
    </rPh>
    <rPh sb="1" eb="2">
      <t>メイ</t>
    </rPh>
    <rPh sb="9" eb="11">
      <t>キチュウ</t>
    </rPh>
    <phoneticPr fontId="1"/>
  </si>
  <si>
    <t>面積</t>
    <rPh sb="0" eb="2">
      <t>メンセキ</t>
    </rPh>
    <phoneticPr fontId="1"/>
  </si>
  <si>
    <t>圧縮強度</t>
    <rPh sb="0" eb="2">
      <t>アッシュク</t>
    </rPh>
    <rPh sb="2" eb="4">
      <t>キョウド</t>
    </rPh>
    <phoneticPr fontId="1"/>
  </si>
  <si>
    <t>平均ひずみ</t>
    <rPh sb="0" eb="2">
      <t>ヘイキン</t>
    </rPh>
    <phoneticPr fontId="1"/>
  </si>
  <si>
    <t>1/3荷重</t>
    <rPh sb="3" eb="5">
      <t>カジュウ</t>
    </rPh>
    <phoneticPr fontId="1"/>
  </si>
  <si>
    <t>静弾性係数</t>
    <rPh sb="0" eb="1">
      <t>セイ</t>
    </rPh>
    <rPh sb="1" eb="3">
      <t>ダンセイ</t>
    </rPh>
    <rPh sb="3" eb="5">
      <t>ケイスウ</t>
    </rPh>
    <phoneticPr fontId="1"/>
  </si>
  <si>
    <t>班名　A-7.8　気中②</t>
    <rPh sb="0" eb="1">
      <t>ハン</t>
    </rPh>
    <rPh sb="1" eb="2">
      <t>メイ</t>
    </rPh>
    <rPh sb="9" eb="11">
      <t>キチュウ</t>
    </rPh>
    <phoneticPr fontId="1"/>
  </si>
  <si>
    <t>班名　A-7.8　気中③</t>
    <rPh sb="0" eb="1">
      <t>ハン</t>
    </rPh>
    <rPh sb="1" eb="2">
      <t>メイ</t>
    </rPh>
    <rPh sb="9" eb="11">
      <t>キチュウ</t>
    </rPh>
    <phoneticPr fontId="1"/>
  </si>
  <si>
    <t>班名　A-7.8　水中③</t>
    <rPh sb="0" eb="1">
      <t>ハン</t>
    </rPh>
    <rPh sb="1" eb="2">
      <t>メイ</t>
    </rPh>
    <rPh sb="9" eb="11">
      <t>スイチュウ</t>
    </rPh>
    <phoneticPr fontId="1"/>
  </si>
  <si>
    <t>班名　A-7.8　水中①</t>
    <rPh sb="0" eb="1">
      <t>ハン</t>
    </rPh>
    <rPh sb="1" eb="2">
      <t>メイ</t>
    </rPh>
    <rPh sb="9" eb="11">
      <t>スイチュウ</t>
    </rPh>
    <phoneticPr fontId="1"/>
  </si>
  <si>
    <t>修正</t>
    <rPh sb="0" eb="2">
      <t>シュウセイ</t>
    </rPh>
    <phoneticPr fontId="1"/>
  </si>
  <si>
    <t>班名　A-7.8　水中②</t>
    <rPh sb="0" eb="1">
      <t>ハン</t>
    </rPh>
    <rPh sb="1" eb="2">
      <t>メイ</t>
    </rPh>
    <rPh sb="9" eb="11">
      <t>スイチュウ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</si>
</sst>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.E+0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" fontId="0" fillId="0" borderId="2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178" fontId="0" fillId="2" borderId="4" xfId="0" applyNumberFormat="1" applyFill="1" applyBorder="1">
      <alignment vertical="center"/>
    </xf>
    <xf numFmtId="2" fontId="0" fillId="2" borderId="2" xfId="0" applyNumberFormat="1" applyFill="1" applyBorder="1">
      <alignment vertical="center"/>
    </xf>
    <xf numFmtId="1" fontId="0" fillId="2" borderId="2" xfId="0" applyNumberFormat="1" applyFill="1" applyBorder="1">
      <alignment vertical="center"/>
    </xf>
    <xf numFmtId="0" fontId="0" fillId="0" borderId="3" xfId="0" applyFill="1" applyBorder="1">
      <alignment vertical="center"/>
    </xf>
    <xf numFmtId="1" fontId="0" fillId="3" borderId="2" xfId="0" applyNumberFormat="1" applyFill="1" applyBorder="1">
      <alignment vertical="center"/>
    </xf>
    <xf numFmtId="0" fontId="0" fillId="3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'B-7.8気中①'!$G$6:$G$81</c:f>
              <c:numCache>
                <c:formatCode>0</c:formatCode>
                <c:ptCount val="76"/>
                <c:pt idx="0">
                  <c:v>0</c:v>
                </c:pt>
                <c:pt idx="1">
                  <c:v>45</c:v>
                </c:pt>
                <c:pt idx="2">
                  <c:v>55</c:v>
                </c:pt>
                <c:pt idx="3">
                  <c:v>77.5</c:v>
                </c:pt>
                <c:pt idx="4">
                  <c:v>97.5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177.5</c:v>
                </c:pt>
                <c:pt idx="9">
                  <c:v>202.5</c:v>
                </c:pt>
                <c:pt idx="10">
                  <c:v>220</c:v>
                </c:pt>
                <c:pt idx="11">
                  <c:v>237.5</c:v>
                </c:pt>
                <c:pt idx="12">
                  <c:v>267.5</c:v>
                </c:pt>
                <c:pt idx="13">
                  <c:v>285</c:v>
                </c:pt>
                <c:pt idx="14">
                  <c:v>292.5</c:v>
                </c:pt>
                <c:pt idx="15">
                  <c:v>310</c:v>
                </c:pt>
                <c:pt idx="16">
                  <c:v>335</c:v>
                </c:pt>
                <c:pt idx="17">
                  <c:v>352.5</c:v>
                </c:pt>
                <c:pt idx="18">
                  <c:v>372.5</c:v>
                </c:pt>
                <c:pt idx="19">
                  <c:v>387.5</c:v>
                </c:pt>
                <c:pt idx="20">
                  <c:v>410</c:v>
                </c:pt>
                <c:pt idx="21">
                  <c:v>432.5</c:v>
                </c:pt>
                <c:pt idx="22">
                  <c:v>452.5</c:v>
                </c:pt>
                <c:pt idx="23">
                  <c:v>472.5</c:v>
                </c:pt>
                <c:pt idx="24">
                  <c:v>492.5</c:v>
                </c:pt>
                <c:pt idx="25">
                  <c:v>512.5</c:v>
                </c:pt>
                <c:pt idx="26">
                  <c:v>532.5</c:v>
                </c:pt>
                <c:pt idx="27">
                  <c:v>552.5</c:v>
                </c:pt>
                <c:pt idx="28">
                  <c:v>572.5</c:v>
                </c:pt>
                <c:pt idx="29">
                  <c:v>592.5</c:v>
                </c:pt>
                <c:pt idx="30">
                  <c:v>612.5</c:v>
                </c:pt>
                <c:pt idx="31">
                  <c:v>632.5</c:v>
                </c:pt>
                <c:pt idx="32">
                  <c:v>652.5</c:v>
                </c:pt>
                <c:pt idx="33">
                  <c:v>675</c:v>
                </c:pt>
                <c:pt idx="34">
                  <c:v>695</c:v>
                </c:pt>
                <c:pt idx="35">
                  <c:v>717.5</c:v>
                </c:pt>
                <c:pt idx="36">
                  <c:v>737.5</c:v>
                </c:pt>
                <c:pt idx="37">
                  <c:v>762.5</c:v>
                </c:pt>
                <c:pt idx="38">
                  <c:v>782.5</c:v>
                </c:pt>
                <c:pt idx="39">
                  <c:v>802.5</c:v>
                </c:pt>
                <c:pt idx="40">
                  <c:v>825</c:v>
                </c:pt>
                <c:pt idx="41">
                  <c:v>847.5</c:v>
                </c:pt>
                <c:pt idx="42">
                  <c:v>870</c:v>
                </c:pt>
                <c:pt idx="43">
                  <c:v>890</c:v>
                </c:pt>
                <c:pt idx="44">
                  <c:v>912.5</c:v>
                </c:pt>
                <c:pt idx="45">
                  <c:v>935</c:v>
                </c:pt>
                <c:pt idx="46">
                  <c:v>957.5</c:v>
                </c:pt>
                <c:pt idx="47">
                  <c:v>987.5</c:v>
                </c:pt>
                <c:pt idx="48">
                  <c:v>1012.5</c:v>
                </c:pt>
                <c:pt idx="49">
                  <c:v>1035</c:v>
                </c:pt>
                <c:pt idx="50">
                  <c:v>1060</c:v>
                </c:pt>
                <c:pt idx="51">
                  <c:v>1090</c:v>
                </c:pt>
                <c:pt idx="52">
                  <c:v>1115</c:v>
                </c:pt>
                <c:pt idx="53">
                  <c:v>1137.5</c:v>
                </c:pt>
                <c:pt idx="54">
                  <c:v>1162.5</c:v>
                </c:pt>
                <c:pt idx="55">
                  <c:v>1197.5</c:v>
                </c:pt>
                <c:pt idx="56">
                  <c:v>1220</c:v>
                </c:pt>
                <c:pt idx="57">
                  <c:v>1255</c:v>
                </c:pt>
                <c:pt idx="58">
                  <c:v>1270</c:v>
                </c:pt>
                <c:pt idx="59">
                  <c:v>1287.5</c:v>
                </c:pt>
                <c:pt idx="60">
                  <c:v>1315</c:v>
                </c:pt>
                <c:pt idx="61">
                  <c:v>1340</c:v>
                </c:pt>
                <c:pt idx="62">
                  <c:v>1360</c:v>
                </c:pt>
                <c:pt idx="63">
                  <c:v>1377.5</c:v>
                </c:pt>
                <c:pt idx="64">
                  <c:v>1395</c:v>
                </c:pt>
                <c:pt idx="65">
                  <c:v>1412.5</c:v>
                </c:pt>
                <c:pt idx="66">
                  <c:v>1455</c:v>
                </c:pt>
                <c:pt idx="67">
                  <c:v>1472.5</c:v>
                </c:pt>
                <c:pt idx="68">
                  <c:v>1492.5</c:v>
                </c:pt>
                <c:pt idx="69">
                  <c:v>1535</c:v>
                </c:pt>
                <c:pt idx="70">
                  <c:v>1570</c:v>
                </c:pt>
                <c:pt idx="71">
                  <c:v>1632.5</c:v>
                </c:pt>
                <c:pt idx="72">
                  <c:v>1672.5</c:v>
                </c:pt>
                <c:pt idx="73">
                  <c:v>1700</c:v>
                </c:pt>
                <c:pt idx="74">
                  <c:v>1762.5</c:v>
                </c:pt>
                <c:pt idx="75">
                  <c:v>1830</c:v>
                </c:pt>
              </c:numCache>
            </c:numRef>
          </c:xVal>
          <c:yVal>
            <c:numRef>
              <c:f>'B-7.8気中①'!$F$6:$F$81</c:f>
              <c:numCache>
                <c:formatCode>0.00</c:formatCode>
                <c:ptCount val="76"/>
                <c:pt idx="0">
                  <c:v>0</c:v>
                </c:pt>
                <c:pt idx="1">
                  <c:v>1.5726835443037976</c:v>
                </c:pt>
                <c:pt idx="2">
                  <c:v>1.9179113924050635</c:v>
                </c:pt>
                <c:pt idx="3">
                  <c:v>2.6850759493670888</c:v>
                </c:pt>
                <c:pt idx="4">
                  <c:v>3.3371645569620259</c:v>
                </c:pt>
                <c:pt idx="5">
                  <c:v>4.1043291139240505</c:v>
                </c:pt>
                <c:pt idx="6">
                  <c:v>4.7180632911392406</c:v>
                </c:pt>
                <c:pt idx="7">
                  <c:v>5.4468734177215188</c:v>
                </c:pt>
                <c:pt idx="8">
                  <c:v>5.9455316455696208</c:v>
                </c:pt>
                <c:pt idx="9">
                  <c:v>6.7510506329113928</c:v>
                </c:pt>
                <c:pt idx="10">
                  <c:v>7.326430379746836</c:v>
                </c:pt>
                <c:pt idx="11">
                  <c:v>7.901797468354431</c:v>
                </c:pt>
                <c:pt idx="12">
                  <c:v>8.822405063291141</c:v>
                </c:pt>
                <c:pt idx="13">
                  <c:v>9.4361392405063302</c:v>
                </c:pt>
                <c:pt idx="14">
                  <c:v>9.7430000000000003</c:v>
                </c:pt>
                <c:pt idx="15">
                  <c:v>10.28001265822785</c:v>
                </c:pt>
                <c:pt idx="16">
                  <c:v>11.047177215189874</c:v>
                </c:pt>
                <c:pt idx="17">
                  <c:v>11.660911392405064</c:v>
                </c:pt>
                <c:pt idx="18">
                  <c:v>12.274645569620255</c:v>
                </c:pt>
                <c:pt idx="19">
                  <c:v>12.850000000000001</c:v>
                </c:pt>
                <c:pt idx="20">
                  <c:v>13.425443037974686</c:v>
                </c:pt>
                <c:pt idx="21">
                  <c:v>14.269240506329115</c:v>
                </c:pt>
                <c:pt idx="22">
                  <c:v>14.883037974683544</c:v>
                </c:pt>
                <c:pt idx="23">
                  <c:v>15.535063291139242</c:v>
                </c:pt>
                <c:pt idx="24">
                  <c:v>16.148860759493672</c:v>
                </c:pt>
                <c:pt idx="25">
                  <c:v>16.762531645569624</c:v>
                </c:pt>
                <c:pt idx="26">
                  <c:v>17.376329113924051</c:v>
                </c:pt>
                <c:pt idx="27">
                  <c:v>18.02835443037975</c:v>
                </c:pt>
                <c:pt idx="28">
                  <c:v>18.642151898734177</c:v>
                </c:pt>
                <c:pt idx="29">
                  <c:v>19.255822784810128</c:v>
                </c:pt>
                <c:pt idx="30">
                  <c:v>19.907974683544303</c:v>
                </c:pt>
                <c:pt idx="31">
                  <c:v>20.560000000000002</c:v>
                </c:pt>
                <c:pt idx="32">
                  <c:v>21.173797468354433</c:v>
                </c:pt>
                <c:pt idx="33">
                  <c:v>21.825822784810128</c:v>
                </c:pt>
                <c:pt idx="34">
                  <c:v>22.439620253164559</c:v>
                </c:pt>
                <c:pt idx="35">
                  <c:v>23.091645569620255</c:v>
                </c:pt>
                <c:pt idx="36">
                  <c:v>23.74379746835443</c:v>
                </c:pt>
                <c:pt idx="37">
                  <c:v>24.357468354430381</c:v>
                </c:pt>
                <c:pt idx="38">
                  <c:v>24.971265822784812</c:v>
                </c:pt>
                <c:pt idx="39">
                  <c:v>25.623291139240507</c:v>
                </c:pt>
                <c:pt idx="40">
                  <c:v>26.237088607594938</c:v>
                </c:pt>
                <c:pt idx="41">
                  <c:v>26.850759493670889</c:v>
                </c:pt>
                <c:pt idx="42">
                  <c:v>27.46455696202532</c:v>
                </c:pt>
                <c:pt idx="43">
                  <c:v>28.078227848101267</c:v>
                </c:pt>
                <c:pt idx="44">
                  <c:v>28.692025316455698</c:v>
                </c:pt>
                <c:pt idx="45">
                  <c:v>29.305696202531646</c:v>
                </c:pt>
                <c:pt idx="46">
                  <c:v>29.91949367088608</c:v>
                </c:pt>
                <c:pt idx="47">
                  <c:v>30.724936708860763</c:v>
                </c:pt>
                <c:pt idx="48">
                  <c:v>31.300379746835446</c:v>
                </c:pt>
                <c:pt idx="49">
                  <c:v>31.914050632911394</c:v>
                </c:pt>
                <c:pt idx="50">
                  <c:v>32.489493670886077</c:v>
                </c:pt>
                <c:pt idx="51">
                  <c:v>33.29493670886076</c:v>
                </c:pt>
                <c:pt idx="52">
                  <c:v>33.832025316455699</c:v>
                </c:pt>
                <c:pt idx="53">
                  <c:v>34.407341772151902</c:v>
                </c:pt>
                <c:pt idx="54">
                  <c:v>34.982784810126581</c:v>
                </c:pt>
                <c:pt idx="55">
                  <c:v>35.749873417721517</c:v>
                </c:pt>
                <c:pt idx="56">
                  <c:v>36.286962025316456</c:v>
                </c:pt>
                <c:pt idx="57">
                  <c:v>37.054050632911391</c:v>
                </c:pt>
                <c:pt idx="58">
                  <c:v>37.36101265822785</c:v>
                </c:pt>
                <c:pt idx="59">
                  <c:v>37.706202531645573</c:v>
                </c:pt>
                <c:pt idx="60">
                  <c:v>38.243164556962029</c:v>
                </c:pt>
                <c:pt idx="61">
                  <c:v>38.78025316455696</c:v>
                </c:pt>
                <c:pt idx="62">
                  <c:v>39.125443037974691</c:v>
                </c:pt>
                <c:pt idx="63">
                  <c:v>39.432278481012659</c:v>
                </c:pt>
                <c:pt idx="64">
                  <c:v>39.777468354430383</c:v>
                </c:pt>
                <c:pt idx="65">
                  <c:v>40.084430379746834</c:v>
                </c:pt>
                <c:pt idx="66">
                  <c:v>40.736455696202533</c:v>
                </c:pt>
                <c:pt idx="67">
                  <c:v>41.081645569620257</c:v>
                </c:pt>
                <c:pt idx="68">
                  <c:v>41.388607594936715</c:v>
                </c:pt>
                <c:pt idx="69">
                  <c:v>42.002278481012659</c:v>
                </c:pt>
                <c:pt idx="70">
                  <c:v>42.50101265822785</c:v>
                </c:pt>
                <c:pt idx="71">
                  <c:v>43.268101265822786</c:v>
                </c:pt>
                <c:pt idx="72">
                  <c:v>43.728481012658229</c:v>
                </c:pt>
                <c:pt idx="73">
                  <c:v>43.958607594936716</c:v>
                </c:pt>
                <c:pt idx="74">
                  <c:v>44.457215189873416</c:v>
                </c:pt>
                <c:pt idx="75">
                  <c:v>44.687341772151896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BB-4BCB-8E58-323F9F4C5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'B-7.8気中②'!$G$6:$G$69</c:f>
              <c:numCache>
                <c:formatCode>0</c:formatCode>
                <c:ptCount val="64"/>
                <c:pt idx="0">
                  <c:v>0</c:v>
                </c:pt>
                <c:pt idx="1">
                  <c:v>7.5</c:v>
                </c:pt>
                <c:pt idx="2">
                  <c:v>27.5</c:v>
                </c:pt>
                <c:pt idx="3">
                  <c:v>45</c:v>
                </c:pt>
                <c:pt idx="4">
                  <c:v>70</c:v>
                </c:pt>
                <c:pt idx="5">
                  <c:v>92.5</c:v>
                </c:pt>
                <c:pt idx="6">
                  <c:v>115</c:v>
                </c:pt>
                <c:pt idx="7">
                  <c:v>130</c:v>
                </c:pt>
                <c:pt idx="8">
                  <c:v>155</c:v>
                </c:pt>
                <c:pt idx="9">
                  <c:v>170</c:v>
                </c:pt>
                <c:pt idx="10">
                  <c:v>200</c:v>
                </c:pt>
                <c:pt idx="11">
                  <c:v>217.5</c:v>
                </c:pt>
                <c:pt idx="12">
                  <c:v>230</c:v>
                </c:pt>
                <c:pt idx="13">
                  <c:v>257.5</c:v>
                </c:pt>
                <c:pt idx="14">
                  <c:v>270</c:v>
                </c:pt>
                <c:pt idx="15">
                  <c:v>300</c:v>
                </c:pt>
                <c:pt idx="16">
                  <c:v>322.5</c:v>
                </c:pt>
                <c:pt idx="17">
                  <c:v>337.5</c:v>
                </c:pt>
                <c:pt idx="18">
                  <c:v>357.5</c:v>
                </c:pt>
                <c:pt idx="19">
                  <c:v>390</c:v>
                </c:pt>
                <c:pt idx="20">
                  <c:v>410</c:v>
                </c:pt>
                <c:pt idx="21">
                  <c:v>432.5</c:v>
                </c:pt>
                <c:pt idx="22">
                  <c:v>450</c:v>
                </c:pt>
                <c:pt idx="23">
                  <c:v>475</c:v>
                </c:pt>
                <c:pt idx="24">
                  <c:v>490</c:v>
                </c:pt>
                <c:pt idx="25">
                  <c:v>510</c:v>
                </c:pt>
                <c:pt idx="26">
                  <c:v>527.5</c:v>
                </c:pt>
                <c:pt idx="27">
                  <c:v>555</c:v>
                </c:pt>
                <c:pt idx="28">
                  <c:v>575</c:v>
                </c:pt>
                <c:pt idx="29">
                  <c:v>600</c:v>
                </c:pt>
                <c:pt idx="30">
                  <c:v>620</c:v>
                </c:pt>
                <c:pt idx="31">
                  <c:v>642.5</c:v>
                </c:pt>
                <c:pt idx="32">
                  <c:v>670</c:v>
                </c:pt>
                <c:pt idx="33">
                  <c:v>687.5</c:v>
                </c:pt>
                <c:pt idx="34">
                  <c:v>710</c:v>
                </c:pt>
                <c:pt idx="35">
                  <c:v>737.5</c:v>
                </c:pt>
                <c:pt idx="36">
                  <c:v>757.5</c:v>
                </c:pt>
                <c:pt idx="37">
                  <c:v>787.5</c:v>
                </c:pt>
                <c:pt idx="38">
                  <c:v>810</c:v>
                </c:pt>
                <c:pt idx="39">
                  <c:v>830</c:v>
                </c:pt>
                <c:pt idx="40">
                  <c:v>862.5</c:v>
                </c:pt>
                <c:pt idx="41">
                  <c:v>882.5</c:v>
                </c:pt>
                <c:pt idx="42">
                  <c:v>910</c:v>
                </c:pt>
                <c:pt idx="43">
                  <c:v>940</c:v>
                </c:pt>
                <c:pt idx="44">
                  <c:v>965</c:v>
                </c:pt>
                <c:pt idx="45">
                  <c:v>997.5</c:v>
                </c:pt>
                <c:pt idx="46">
                  <c:v>1022.5</c:v>
                </c:pt>
                <c:pt idx="47">
                  <c:v>1057.5</c:v>
                </c:pt>
                <c:pt idx="48">
                  <c:v>1082.5</c:v>
                </c:pt>
                <c:pt idx="49">
                  <c:v>1117.5</c:v>
                </c:pt>
                <c:pt idx="50">
                  <c:v>1142.5</c:v>
                </c:pt>
                <c:pt idx="51">
                  <c:v>1180</c:v>
                </c:pt>
                <c:pt idx="52">
                  <c:v>1220</c:v>
                </c:pt>
                <c:pt idx="53">
                  <c:v>1257.5</c:v>
                </c:pt>
                <c:pt idx="54">
                  <c:v>1287.5</c:v>
                </c:pt>
                <c:pt idx="55">
                  <c:v>1330</c:v>
                </c:pt>
                <c:pt idx="56">
                  <c:v>1372.5</c:v>
                </c:pt>
                <c:pt idx="57">
                  <c:v>1417.5</c:v>
                </c:pt>
                <c:pt idx="58">
                  <c:v>1465</c:v>
                </c:pt>
                <c:pt idx="59">
                  <c:v>1512.5</c:v>
                </c:pt>
                <c:pt idx="60">
                  <c:v>1587.5</c:v>
                </c:pt>
                <c:pt idx="61">
                  <c:v>1630</c:v>
                </c:pt>
                <c:pt idx="62">
                  <c:v>1687.5</c:v>
                </c:pt>
                <c:pt idx="63">
                  <c:v>1817.5</c:v>
                </c:pt>
              </c:numCache>
            </c:numRef>
          </c:xVal>
          <c:yVal>
            <c:numRef>
              <c:f>'B-7.8気中②'!$F$6:$F$69</c:f>
              <c:numCache>
                <c:formatCode>0.00</c:formatCode>
                <c:ptCount val="64"/>
                <c:pt idx="0">
                  <c:v>0</c:v>
                </c:pt>
                <c:pt idx="1">
                  <c:v>0.69044936708860771</c:v>
                </c:pt>
                <c:pt idx="2">
                  <c:v>1.3041772151898736</c:v>
                </c:pt>
                <c:pt idx="3">
                  <c:v>1.9946329113924053</c:v>
                </c:pt>
                <c:pt idx="4">
                  <c:v>2.7234430379746839</c:v>
                </c:pt>
                <c:pt idx="5">
                  <c:v>3.4138860759493674</c:v>
                </c:pt>
                <c:pt idx="6">
                  <c:v>4.1426962025316456</c:v>
                </c:pt>
                <c:pt idx="7">
                  <c:v>4.6029873417721516</c:v>
                </c:pt>
                <c:pt idx="8">
                  <c:v>5.3317974683544307</c:v>
                </c:pt>
                <c:pt idx="9">
                  <c:v>5.8304556962025318</c:v>
                </c:pt>
                <c:pt idx="10">
                  <c:v>6.7510506329113928</c:v>
                </c:pt>
                <c:pt idx="11">
                  <c:v>7.2497088607594939</c:v>
                </c:pt>
                <c:pt idx="12">
                  <c:v>7.710012658227849</c:v>
                </c:pt>
                <c:pt idx="13">
                  <c:v>8.5538987341772152</c:v>
                </c:pt>
                <c:pt idx="14">
                  <c:v>9.0141898734177222</c:v>
                </c:pt>
                <c:pt idx="15">
                  <c:v>9.9347848101265832</c:v>
                </c:pt>
                <c:pt idx="16">
                  <c:v>10.471810126582278</c:v>
                </c:pt>
                <c:pt idx="17">
                  <c:v>10.97046835443038</c:v>
                </c:pt>
                <c:pt idx="18">
                  <c:v>11.622556962025318</c:v>
                </c:pt>
                <c:pt idx="19">
                  <c:v>12.466430379746837</c:v>
                </c:pt>
                <c:pt idx="20">
                  <c:v>13.118481012658227</c:v>
                </c:pt>
                <c:pt idx="21">
                  <c:v>13.770632911392406</c:v>
                </c:pt>
                <c:pt idx="22">
                  <c:v>14.307594936708862</c:v>
                </c:pt>
                <c:pt idx="23">
                  <c:v>14.921392405063292</c:v>
                </c:pt>
                <c:pt idx="24">
                  <c:v>15.458354430379748</c:v>
                </c:pt>
                <c:pt idx="25">
                  <c:v>16.033797468354432</c:v>
                </c:pt>
                <c:pt idx="26">
                  <c:v>16.53240506329114</c:v>
                </c:pt>
                <c:pt idx="27">
                  <c:v>17.337974683544306</c:v>
                </c:pt>
                <c:pt idx="28">
                  <c:v>17.874936708860758</c:v>
                </c:pt>
                <c:pt idx="29">
                  <c:v>18.642151898734177</c:v>
                </c:pt>
                <c:pt idx="30">
                  <c:v>19.179113924050633</c:v>
                </c:pt>
                <c:pt idx="31">
                  <c:v>19.792911392405067</c:v>
                </c:pt>
                <c:pt idx="32">
                  <c:v>20.521645569620254</c:v>
                </c:pt>
                <c:pt idx="33">
                  <c:v>21.058734177215193</c:v>
                </c:pt>
                <c:pt idx="34">
                  <c:v>21.634050632911393</c:v>
                </c:pt>
                <c:pt idx="35">
                  <c:v>22.401265822784811</c:v>
                </c:pt>
                <c:pt idx="36">
                  <c:v>22.938227848101267</c:v>
                </c:pt>
                <c:pt idx="37">
                  <c:v>23.705443037974685</c:v>
                </c:pt>
                <c:pt idx="38">
                  <c:v>24.242405063291137</c:v>
                </c:pt>
                <c:pt idx="39">
                  <c:v>24.817848101265824</c:v>
                </c:pt>
                <c:pt idx="40">
                  <c:v>25.546582278481015</c:v>
                </c:pt>
                <c:pt idx="41">
                  <c:v>26.083670886075954</c:v>
                </c:pt>
                <c:pt idx="42">
                  <c:v>26.658987341772153</c:v>
                </c:pt>
                <c:pt idx="43">
                  <c:v>27.387848101265824</c:v>
                </c:pt>
                <c:pt idx="44">
                  <c:v>27.92481012658228</c:v>
                </c:pt>
                <c:pt idx="45">
                  <c:v>28.692025316455698</c:v>
                </c:pt>
                <c:pt idx="46">
                  <c:v>29.228987341772154</c:v>
                </c:pt>
                <c:pt idx="47">
                  <c:v>29.957848101265824</c:v>
                </c:pt>
                <c:pt idx="48">
                  <c:v>30.49481012658228</c:v>
                </c:pt>
                <c:pt idx="49">
                  <c:v>31.185316455696206</c:v>
                </c:pt>
                <c:pt idx="50">
                  <c:v>31.722278481012658</c:v>
                </c:pt>
                <c:pt idx="51">
                  <c:v>32.412784810126581</c:v>
                </c:pt>
                <c:pt idx="52">
                  <c:v>33.103164556962028</c:v>
                </c:pt>
                <c:pt idx="53">
                  <c:v>33.793670886075958</c:v>
                </c:pt>
                <c:pt idx="54">
                  <c:v>34.292278481012659</c:v>
                </c:pt>
                <c:pt idx="55">
                  <c:v>34.944430379746834</c:v>
                </c:pt>
                <c:pt idx="56">
                  <c:v>35.596455696202533</c:v>
                </c:pt>
                <c:pt idx="57">
                  <c:v>36.248607594936708</c:v>
                </c:pt>
                <c:pt idx="58">
                  <c:v>36.862278481012659</c:v>
                </c:pt>
                <c:pt idx="59">
                  <c:v>37.476075949367086</c:v>
                </c:pt>
                <c:pt idx="60">
                  <c:v>38.051392405063289</c:v>
                </c:pt>
                <c:pt idx="61">
                  <c:v>38.78025316455696</c:v>
                </c:pt>
                <c:pt idx="62">
                  <c:v>39.278860759493675</c:v>
                </c:pt>
                <c:pt idx="63">
                  <c:v>39.892658227848102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B1-497D-8D10-4050B2A3D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'B-7.8気中③'!$G$6:$G$88</c:f>
              <c:numCache>
                <c:formatCode>0</c:formatCode>
                <c:ptCount val="83"/>
                <c:pt idx="0">
                  <c:v>0</c:v>
                </c:pt>
                <c:pt idx="1">
                  <c:v>25</c:v>
                </c:pt>
                <c:pt idx="2">
                  <c:v>32.5</c:v>
                </c:pt>
                <c:pt idx="3">
                  <c:v>50</c:v>
                </c:pt>
                <c:pt idx="4">
                  <c:v>80</c:v>
                </c:pt>
                <c:pt idx="5">
                  <c:v>102.5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185</c:v>
                </c:pt>
                <c:pt idx="10">
                  <c:v>205</c:v>
                </c:pt>
                <c:pt idx="11">
                  <c:v>237.5</c:v>
                </c:pt>
                <c:pt idx="12">
                  <c:v>252.5</c:v>
                </c:pt>
                <c:pt idx="13">
                  <c:v>277.5</c:v>
                </c:pt>
                <c:pt idx="14">
                  <c:v>297.5</c:v>
                </c:pt>
                <c:pt idx="15">
                  <c:v>325</c:v>
                </c:pt>
                <c:pt idx="16">
                  <c:v>345</c:v>
                </c:pt>
                <c:pt idx="17">
                  <c:v>372.5</c:v>
                </c:pt>
                <c:pt idx="18">
                  <c:v>392.5</c:v>
                </c:pt>
                <c:pt idx="19">
                  <c:v>430</c:v>
                </c:pt>
                <c:pt idx="20">
                  <c:v>447.5</c:v>
                </c:pt>
                <c:pt idx="21">
                  <c:v>472.5</c:v>
                </c:pt>
                <c:pt idx="22">
                  <c:v>497.5</c:v>
                </c:pt>
                <c:pt idx="23">
                  <c:v>525</c:v>
                </c:pt>
                <c:pt idx="24">
                  <c:v>545</c:v>
                </c:pt>
                <c:pt idx="25">
                  <c:v>575</c:v>
                </c:pt>
                <c:pt idx="26">
                  <c:v>592.5</c:v>
                </c:pt>
                <c:pt idx="27">
                  <c:v>622.5</c:v>
                </c:pt>
                <c:pt idx="28">
                  <c:v>640</c:v>
                </c:pt>
                <c:pt idx="29">
                  <c:v>670</c:v>
                </c:pt>
                <c:pt idx="30">
                  <c:v>692.5</c:v>
                </c:pt>
                <c:pt idx="31">
                  <c:v>730</c:v>
                </c:pt>
                <c:pt idx="32">
                  <c:v>752.5</c:v>
                </c:pt>
                <c:pt idx="33">
                  <c:v>775</c:v>
                </c:pt>
                <c:pt idx="34">
                  <c:v>797.5</c:v>
                </c:pt>
                <c:pt idx="35">
                  <c:v>822.5</c:v>
                </c:pt>
                <c:pt idx="36">
                  <c:v>847.5</c:v>
                </c:pt>
                <c:pt idx="37">
                  <c:v>875</c:v>
                </c:pt>
                <c:pt idx="38">
                  <c:v>900</c:v>
                </c:pt>
                <c:pt idx="39">
                  <c:v>927.5</c:v>
                </c:pt>
                <c:pt idx="40">
                  <c:v>952.5</c:v>
                </c:pt>
                <c:pt idx="41">
                  <c:v>980</c:v>
                </c:pt>
                <c:pt idx="42">
                  <c:v>1007.5</c:v>
                </c:pt>
                <c:pt idx="43">
                  <c:v>1037.5</c:v>
                </c:pt>
                <c:pt idx="44">
                  <c:v>1062.5</c:v>
                </c:pt>
                <c:pt idx="45">
                  <c:v>1092.5</c:v>
                </c:pt>
                <c:pt idx="46">
                  <c:v>1122.5</c:v>
                </c:pt>
                <c:pt idx="47">
                  <c:v>1152.5</c:v>
                </c:pt>
                <c:pt idx="48">
                  <c:v>1180</c:v>
                </c:pt>
                <c:pt idx="49">
                  <c:v>1212.5</c:v>
                </c:pt>
                <c:pt idx="50">
                  <c:v>1242.5</c:v>
                </c:pt>
                <c:pt idx="51">
                  <c:v>1270</c:v>
                </c:pt>
                <c:pt idx="52">
                  <c:v>1300</c:v>
                </c:pt>
                <c:pt idx="53">
                  <c:v>1332.5</c:v>
                </c:pt>
                <c:pt idx="54">
                  <c:v>1365</c:v>
                </c:pt>
                <c:pt idx="55">
                  <c:v>1397.5</c:v>
                </c:pt>
                <c:pt idx="56">
                  <c:v>1427.5</c:v>
                </c:pt>
                <c:pt idx="57">
                  <c:v>1477.5</c:v>
                </c:pt>
                <c:pt idx="58">
                  <c:v>1512.5</c:v>
                </c:pt>
                <c:pt idx="59">
                  <c:v>1547.5</c:v>
                </c:pt>
                <c:pt idx="60">
                  <c:v>1582.5</c:v>
                </c:pt>
                <c:pt idx="61">
                  <c:v>1615</c:v>
                </c:pt>
                <c:pt idx="62">
                  <c:v>1650</c:v>
                </c:pt>
                <c:pt idx="63">
                  <c:v>1687.5</c:v>
                </c:pt>
                <c:pt idx="64">
                  <c:v>1725</c:v>
                </c:pt>
                <c:pt idx="65">
                  <c:v>1757.5</c:v>
                </c:pt>
                <c:pt idx="66">
                  <c:v>1795</c:v>
                </c:pt>
                <c:pt idx="67">
                  <c:v>1832.5</c:v>
                </c:pt>
                <c:pt idx="68">
                  <c:v>1870</c:v>
                </c:pt>
                <c:pt idx="69">
                  <c:v>1905</c:v>
                </c:pt>
                <c:pt idx="70">
                  <c:v>1965</c:v>
                </c:pt>
                <c:pt idx="71">
                  <c:v>2007.5</c:v>
                </c:pt>
                <c:pt idx="72">
                  <c:v>2047.5</c:v>
                </c:pt>
                <c:pt idx="73">
                  <c:v>2090</c:v>
                </c:pt>
                <c:pt idx="74">
                  <c:v>2132.5</c:v>
                </c:pt>
                <c:pt idx="75">
                  <c:v>2177.5</c:v>
                </c:pt>
                <c:pt idx="76">
                  <c:v>2222.5</c:v>
                </c:pt>
                <c:pt idx="77">
                  <c:v>2270</c:v>
                </c:pt>
                <c:pt idx="78">
                  <c:v>2322.5</c:v>
                </c:pt>
                <c:pt idx="79">
                  <c:v>2380</c:v>
                </c:pt>
                <c:pt idx="80">
                  <c:v>2440</c:v>
                </c:pt>
                <c:pt idx="81">
                  <c:v>2507.5</c:v>
                </c:pt>
                <c:pt idx="82">
                  <c:v>2587.5</c:v>
                </c:pt>
              </c:numCache>
            </c:numRef>
          </c:xVal>
          <c:yVal>
            <c:numRef>
              <c:f>'B-7.8気中③'!$F$6:$F$88</c:f>
              <c:numCache>
                <c:formatCode>0.00</c:formatCode>
                <c:ptCount val="83"/>
                <c:pt idx="0">
                  <c:v>0</c:v>
                </c:pt>
                <c:pt idx="1">
                  <c:v>1.1507481012658227</c:v>
                </c:pt>
                <c:pt idx="2">
                  <c:v>1.3808987341772154</c:v>
                </c:pt>
                <c:pt idx="3">
                  <c:v>1.9562658227848102</c:v>
                </c:pt>
                <c:pt idx="4">
                  <c:v>2.7617974683544309</c:v>
                </c:pt>
                <c:pt idx="5">
                  <c:v>3.4138860759493674</c:v>
                </c:pt>
                <c:pt idx="6">
                  <c:v>4.0276202531645575</c:v>
                </c:pt>
                <c:pt idx="7">
                  <c:v>4.5646329113924056</c:v>
                </c:pt>
                <c:pt idx="8">
                  <c:v>5.1783670886075956</c:v>
                </c:pt>
                <c:pt idx="9">
                  <c:v>5.8688101265822787</c:v>
                </c:pt>
                <c:pt idx="10">
                  <c:v>6.4441898734177219</c:v>
                </c:pt>
                <c:pt idx="11">
                  <c:v>7.2497088607594939</c:v>
                </c:pt>
                <c:pt idx="12">
                  <c:v>7.7867341772151901</c:v>
                </c:pt>
                <c:pt idx="13">
                  <c:v>8.400455696202533</c:v>
                </c:pt>
                <c:pt idx="14">
                  <c:v>8.9758354430379743</c:v>
                </c:pt>
                <c:pt idx="15">
                  <c:v>9.6662784810126592</c:v>
                </c:pt>
                <c:pt idx="16">
                  <c:v>10.241658227848101</c:v>
                </c:pt>
                <c:pt idx="17">
                  <c:v>10.893746835443038</c:v>
                </c:pt>
                <c:pt idx="18">
                  <c:v>11.507481012658229</c:v>
                </c:pt>
                <c:pt idx="19">
                  <c:v>12.466430379746837</c:v>
                </c:pt>
                <c:pt idx="20">
                  <c:v>12.888354430379747</c:v>
                </c:pt>
                <c:pt idx="21">
                  <c:v>13.540506329113924</c:v>
                </c:pt>
                <c:pt idx="22">
                  <c:v>14.230886075949369</c:v>
                </c:pt>
                <c:pt idx="23">
                  <c:v>14.95974683544304</c:v>
                </c:pt>
                <c:pt idx="24">
                  <c:v>15.458354430379748</c:v>
                </c:pt>
                <c:pt idx="25">
                  <c:v>16.263924050632916</c:v>
                </c:pt>
                <c:pt idx="26">
                  <c:v>16.724177215189876</c:v>
                </c:pt>
                <c:pt idx="27">
                  <c:v>17.529746835443042</c:v>
                </c:pt>
                <c:pt idx="28">
                  <c:v>17.990000000000002</c:v>
                </c:pt>
                <c:pt idx="29">
                  <c:v>18.757215189873417</c:v>
                </c:pt>
                <c:pt idx="30">
                  <c:v>19.294177215189876</c:v>
                </c:pt>
                <c:pt idx="31">
                  <c:v>20.253164556962027</c:v>
                </c:pt>
                <c:pt idx="32">
                  <c:v>20.828481012658226</c:v>
                </c:pt>
                <c:pt idx="33">
                  <c:v>21.442278481012661</c:v>
                </c:pt>
                <c:pt idx="34">
                  <c:v>22.017594936708861</c:v>
                </c:pt>
                <c:pt idx="35">
                  <c:v>22.631392405063295</c:v>
                </c:pt>
                <c:pt idx="36">
                  <c:v>23.283417721518987</c:v>
                </c:pt>
                <c:pt idx="37">
                  <c:v>23.897215189873421</c:v>
                </c:pt>
                <c:pt idx="38">
                  <c:v>24.549240506329113</c:v>
                </c:pt>
                <c:pt idx="39">
                  <c:v>25.163037974683547</c:v>
                </c:pt>
                <c:pt idx="40">
                  <c:v>25.776708860759495</c:v>
                </c:pt>
                <c:pt idx="41">
                  <c:v>26.428860759493674</c:v>
                </c:pt>
                <c:pt idx="42">
                  <c:v>27.042531645569621</c:v>
                </c:pt>
                <c:pt idx="43">
                  <c:v>27.6946835443038</c:v>
                </c:pt>
                <c:pt idx="44">
                  <c:v>28.308354430379747</c:v>
                </c:pt>
                <c:pt idx="45">
                  <c:v>28.960506329113926</c:v>
                </c:pt>
                <c:pt idx="46">
                  <c:v>29.574177215189874</c:v>
                </c:pt>
                <c:pt idx="47">
                  <c:v>30.226329113924056</c:v>
                </c:pt>
                <c:pt idx="48">
                  <c:v>30.84</c:v>
                </c:pt>
                <c:pt idx="49">
                  <c:v>31.453797468354434</c:v>
                </c:pt>
                <c:pt idx="50">
                  <c:v>32.10582278481013</c:v>
                </c:pt>
                <c:pt idx="51">
                  <c:v>32.719620253164564</c:v>
                </c:pt>
                <c:pt idx="52">
                  <c:v>33.333291139240515</c:v>
                </c:pt>
                <c:pt idx="53">
                  <c:v>33.947088607594942</c:v>
                </c:pt>
                <c:pt idx="54">
                  <c:v>34.560759493670886</c:v>
                </c:pt>
                <c:pt idx="55">
                  <c:v>35.136202531645573</c:v>
                </c:pt>
                <c:pt idx="56">
                  <c:v>35.749873417721517</c:v>
                </c:pt>
                <c:pt idx="57">
                  <c:v>36.670506329113927</c:v>
                </c:pt>
                <c:pt idx="58">
                  <c:v>37.24582278481013</c:v>
                </c:pt>
                <c:pt idx="59">
                  <c:v>37.821265822784817</c:v>
                </c:pt>
                <c:pt idx="60">
                  <c:v>38.434936708860768</c:v>
                </c:pt>
                <c:pt idx="61">
                  <c:v>39.010379746835447</c:v>
                </c:pt>
                <c:pt idx="62">
                  <c:v>39.585696202531643</c:v>
                </c:pt>
                <c:pt idx="63">
                  <c:v>40.122784810126589</c:v>
                </c:pt>
                <c:pt idx="64">
                  <c:v>40.698101265822785</c:v>
                </c:pt>
                <c:pt idx="65">
                  <c:v>41.235189873417724</c:v>
                </c:pt>
                <c:pt idx="66">
                  <c:v>41.77215189873418</c:v>
                </c:pt>
                <c:pt idx="67">
                  <c:v>42.309113924050635</c:v>
                </c:pt>
                <c:pt idx="68">
                  <c:v>42.846202531645574</c:v>
                </c:pt>
                <c:pt idx="69">
                  <c:v>43.344810126582281</c:v>
                </c:pt>
                <c:pt idx="70">
                  <c:v>44.150379746835448</c:v>
                </c:pt>
                <c:pt idx="71">
                  <c:v>44.648987341772148</c:v>
                </c:pt>
                <c:pt idx="72">
                  <c:v>45.109367088607598</c:v>
                </c:pt>
                <c:pt idx="73">
                  <c:v>45.569620253164558</c:v>
                </c:pt>
                <c:pt idx="74">
                  <c:v>46.068227848101273</c:v>
                </c:pt>
                <c:pt idx="75">
                  <c:v>46.490253164556968</c:v>
                </c:pt>
                <c:pt idx="76">
                  <c:v>46.950506329113928</c:v>
                </c:pt>
                <c:pt idx="77">
                  <c:v>47.372405063291147</c:v>
                </c:pt>
                <c:pt idx="78">
                  <c:v>47.756075949367094</c:v>
                </c:pt>
                <c:pt idx="79">
                  <c:v>48.139620253164559</c:v>
                </c:pt>
                <c:pt idx="80">
                  <c:v>48.52316455696203</c:v>
                </c:pt>
                <c:pt idx="81">
                  <c:v>48.830126582278481</c:v>
                </c:pt>
                <c:pt idx="82">
                  <c:v>49.060253164556968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82-4D80-98F4-F0E254CB3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'B-7.8水中①'!$G$6:$G$104</c:f>
              <c:numCache>
                <c:formatCode>0</c:formatCode>
                <c:ptCount val="99"/>
                <c:pt idx="0">
                  <c:v>0</c:v>
                </c:pt>
                <c:pt idx="1">
                  <c:v>30</c:v>
                </c:pt>
                <c:pt idx="2">
                  <c:v>45</c:v>
                </c:pt>
                <c:pt idx="3">
                  <c:v>55</c:v>
                </c:pt>
                <c:pt idx="4">
                  <c:v>110</c:v>
                </c:pt>
                <c:pt idx="5">
                  <c:v>127.5</c:v>
                </c:pt>
                <c:pt idx="6">
                  <c:v>152.5</c:v>
                </c:pt>
                <c:pt idx="7">
                  <c:v>175</c:v>
                </c:pt>
                <c:pt idx="8">
                  <c:v>200</c:v>
                </c:pt>
                <c:pt idx="9">
                  <c:v>217.5</c:v>
                </c:pt>
                <c:pt idx="10">
                  <c:v>235</c:v>
                </c:pt>
                <c:pt idx="11">
                  <c:v>267.5</c:v>
                </c:pt>
                <c:pt idx="12">
                  <c:v>280</c:v>
                </c:pt>
                <c:pt idx="13">
                  <c:v>312.5</c:v>
                </c:pt>
                <c:pt idx="14">
                  <c:v>332.5</c:v>
                </c:pt>
                <c:pt idx="15">
                  <c:v>345</c:v>
                </c:pt>
                <c:pt idx="16">
                  <c:v>377.5</c:v>
                </c:pt>
                <c:pt idx="17">
                  <c:v>412.5</c:v>
                </c:pt>
                <c:pt idx="18">
                  <c:v>432.5</c:v>
                </c:pt>
                <c:pt idx="19">
                  <c:v>455</c:v>
                </c:pt>
                <c:pt idx="20">
                  <c:v>482.5</c:v>
                </c:pt>
                <c:pt idx="21">
                  <c:v>510</c:v>
                </c:pt>
                <c:pt idx="22">
                  <c:v>540</c:v>
                </c:pt>
                <c:pt idx="23">
                  <c:v>560</c:v>
                </c:pt>
                <c:pt idx="24">
                  <c:v>592.5</c:v>
                </c:pt>
                <c:pt idx="25">
                  <c:v>612.5</c:v>
                </c:pt>
                <c:pt idx="26">
                  <c:v>642.5</c:v>
                </c:pt>
                <c:pt idx="27">
                  <c:v>682.5</c:v>
                </c:pt>
                <c:pt idx="28">
                  <c:v>707.5</c:v>
                </c:pt>
                <c:pt idx="29">
                  <c:v>742.5</c:v>
                </c:pt>
                <c:pt idx="30">
                  <c:v>777.5</c:v>
                </c:pt>
                <c:pt idx="31">
                  <c:v>795</c:v>
                </c:pt>
                <c:pt idx="32">
                  <c:v>822.5</c:v>
                </c:pt>
                <c:pt idx="33">
                  <c:v>940</c:v>
                </c:pt>
                <c:pt idx="34">
                  <c:v>1220</c:v>
                </c:pt>
                <c:pt idx="35">
                  <c:v>1237.5</c:v>
                </c:pt>
                <c:pt idx="36">
                  <c:v>1255</c:v>
                </c:pt>
                <c:pt idx="37">
                  <c:v>1285</c:v>
                </c:pt>
                <c:pt idx="38">
                  <c:v>1305</c:v>
                </c:pt>
                <c:pt idx="39">
                  <c:v>1337.5</c:v>
                </c:pt>
                <c:pt idx="40">
                  <c:v>1357.5</c:v>
                </c:pt>
                <c:pt idx="41">
                  <c:v>1390</c:v>
                </c:pt>
                <c:pt idx="42">
                  <c:v>1412.5</c:v>
                </c:pt>
                <c:pt idx="43">
                  <c:v>1445</c:v>
                </c:pt>
                <c:pt idx="44">
                  <c:v>1465</c:v>
                </c:pt>
                <c:pt idx="45">
                  <c:v>1500</c:v>
                </c:pt>
                <c:pt idx="46">
                  <c:v>1522.5</c:v>
                </c:pt>
                <c:pt idx="47">
                  <c:v>1557.5</c:v>
                </c:pt>
                <c:pt idx="48">
                  <c:v>1592.5</c:v>
                </c:pt>
                <c:pt idx="49">
                  <c:v>1612.5</c:v>
                </c:pt>
                <c:pt idx="50">
                  <c:v>1647.5</c:v>
                </c:pt>
                <c:pt idx="51">
                  <c:v>1670</c:v>
                </c:pt>
                <c:pt idx="52">
                  <c:v>1702.5</c:v>
                </c:pt>
                <c:pt idx="53">
                  <c:v>1737.5</c:v>
                </c:pt>
                <c:pt idx="54">
                  <c:v>1760</c:v>
                </c:pt>
                <c:pt idx="55">
                  <c:v>1795</c:v>
                </c:pt>
                <c:pt idx="56">
                  <c:v>1832.5</c:v>
                </c:pt>
                <c:pt idx="57">
                  <c:v>1855</c:v>
                </c:pt>
                <c:pt idx="58">
                  <c:v>1892.5</c:v>
                </c:pt>
                <c:pt idx="59">
                  <c:v>1930</c:v>
                </c:pt>
                <c:pt idx="60">
                  <c:v>1955</c:v>
                </c:pt>
                <c:pt idx="61">
                  <c:v>1990</c:v>
                </c:pt>
                <c:pt idx="62">
                  <c:v>2015</c:v>
                </c:pt>
                <c:pt idx="63">
                  <c:v>2040</c:v>
                </c:pt>
                <c:pt idx="64">
                  <c:v>2065</c:v>
                </c:pt>
                <c:pt idx="65">
                  <c:v>2090</c:v>
                </c:pt>
                <c:pt idx="66">
                  <c:v>2130</c:v>
                </c:pt>
                <c:pt idx="67">
                  <c:v>2172.5</c:v>
                </c:pt>
                <c:pt idx="68">
                  <c:v>2200</c:v>
                </c:pt>
                <c:pt idx="69">
                  <c:v>2227.5</c:v>
                </c:pt>
                <c:pt idx="70">
                  <c:v>2255</c:v>
                </c:pt>
                <c:pt idx="71">
                  <c:v>2285</c:v>
                </c:pt>
                <c:pt idx="72">
                  <c:v>2312.5</c:v>
                </c:pt>
                <c:pt idx="73">
                  <c:v>2342.5</c:v>
                </c:pt>
                <c:pt idx="74">
                  <c:v>2392.5</c:v>
                </c:pt>
                <c:pt idx="75">
                  <c:v>2435</c:v>
                </c:pt>
                <c:pt idx="76">
                  <c:v>2465</c:v>
                </c:pt>
                <c:pt idx="77">
                  <c:v>2495</c:v>
                </c:pt>
                <c:pt idx="78">
                  <c:v>2525</c:v>
                </c:pt>
                <c:pt idx="79">
                  <c:v>2555</c:v>
                </c:pt>
                <c:pt idx="80">
                  <c:v>2587.5</c:v>
                </c:pt>
                <c:pt idx="81">
                  <c:v>2612.5</c:v>
                </c:pt>
                <c:pt idx="82">
                  <c:v>2645</c:v>
                </c:pt>
                <c:pt idx="83">
                  <c:v>2677.5</c:v>
                </c:pt>
                <c:pt idx="84">
                  <c:v>2710</c:v>
                </c:pt>
                <c:pt idx="85">
                  <c:v>2742.5</c:v>
                </c:pt>
                <c:pt idx="86">
                  <c:v>2775</c:v>
                </c:pt>
                <c:pt idx="87">
                  <c:v>2830</c:v>
                </c:pt>
                <c:pt idx="88">
                  <c:v>2867.5</c:v>
                </c:pt>
                <c:pt idx="89">
                  <c:v>2902.5</c:v>
                </c:pt>
                <c:pt idx="90">
                  <c:v>2942.5</c:v>
                </c:pt>
                <c:pt idx="91">
                  <c:v>2982.5</c:v>
                </c:pt>
                <c:pt idx="92">
                  <c:v>3025</c:v>
                </c:pt>
                <c:pt idx="93">
                  <c:v>3072.5</c:v>
                </c:pt>
                <c:pt idx="94">
                  <c:v>3122.5</c:v>
                </c:pt>
                <c:pt idx="95">
                  <c:v>3175</c:v>
                </c:pt>
                <c:pt idx="96">
                  <c:v>3235</c:v>
                </c:pt>
                <c:pt idx="97">
                  <c:v>3375</c:v>
                </c:pt>
                <c:pt idx="98">
                  <c:v>3550</c:v>
                </c:pt>
              </c:numCache>
            </c:numRef>
          </c:xVal>
          <c:yVal>
            <c:numRef>
              <c:f>'B-7.8水中①'!$F$6:$F$104</c:f>
              <c:numCache>
                <c:formatCode>0.00</c:formatCode>
                <c:ptCount val="99"/>
                <c:pt idx="0">
                  <c:v>0</c:v>
                </c:pt>
                <c:pt idx="1">
                  <c:v>1.2658227848101267</c:v>
                </c:pt>
                <c:pt idx="2">
                  <c:v>1.6494050632911395</c:v>
                </c:pt>
                <c:pt idx="3">
                  <c:v>2.0329873417721522</c:v>
                </c:pt>
                <c:pt idx="4">
                  <c:v>2.9535822784810128</c:v>
                </c:pt>
                <c:pt idx="5">
                  <c:v>3.3755316455696205</c:v>
                </c:pt>
                <c:pt idx="6">
                  <c:v>3.9892658227848106</c:v>
                </c:pt>
                <c:pt idx="7">
                  <c:v>4.6797088607594945</c:v>
                </c:pt>
                <c:pt idx="8">
                  <c:v>5.4468734177215188</c:v>
                </c:pt>
                <c:pt idx="9">
                  <c:v>5.9838860759493677</c:v>
                </c:pt>
                <c:pt idx="10">
                  <c:v>6.55926582278481</c:v>
                </c:pt>
                <c:pt idx="11">
                  <c:v>7.5182151898734189</c:v>
                </c:pt>
                <c:pt idx="12">
                  <c:v>7.863443037974684</c:v>
                </c:pt>
                <c:pt idx="13">
                  <c:v>8.7456835443037981</c:v>
                </c:pt>
                <c:pt idx="14">
                  <c:v>9.2826962025316462</c:v>
                </c:pt>
                <c:pt idx="15">
                  <c:v>9.5895696202531653</c:v>
                </c:pt>
                <c:pt idx="16">
                  <c:v>10.395088607594937</c:v>
                </c:pt>
                <c:pt idx="17">
                  <c:v>11.200607594936711</c:v>
                </c:pt>
                <c:pt idx="18">
                  <c:v>11.737632911392406</c:v>
                </c:pt>
                <c:pt idx="19">
                  <c:v>12.274645569620255</c:v>
                </c:pt>
                <c:pt idx="20">
                  <c:v>12.926708860759494</c:v>
                </c:pt>
                <c:pt idx="21">
                  <c:v>13.578860759493672</c:v>
                </c:pt>
                <c:pt idx="22">
                  <c:v>14.307594936708862</c:v>
                </c:pt>
                <c:pt idx="23">
                  <c:v>14.767974683544304</c:v>
                </c:pt>
                <c:pt idx="24">
                  <c:v>15.496708860759496</c:v>
                </c:pt>
                <c:pt idx="25">
                  <c:v>15.957088607594939</c:v>
                </c:pt>
                <c:pt idx="26">
                  <c:v>16.724177215189876</c:v>
                </c:pt>
                <c:pt idx="27">
                  <c:v>17.491392405063291</c:v>
                </c:pt>
                <c:pt idx="28">
                  <c:v>17.951645569620254</c:v>
                </c:pt>
                <c:pt idx="29">
                  <c:v>18.757215189873417</c:v>
                </c:pt>
                <c:pt idx="30">
                  <c:v>19.255822784810128</c:v>
                </c:pt>
                <c:pt idx="31">
                  <c:v>19.984683544303799</c:v>
                </c:pt>
                <c:pt idx="32">
                  <c:v>20.48329113924051</c:v>
                </c:pt>
                <c:pt idx="33">
                  <c:v>21.250506329113925</c:v>
                </c:pt>
                <c:pt idx="34">
                  <c:v>21.749113924050636</c:v>
                </c:pt>
                <c:pt idx="35">
                  <c:v>22.516329113924051</c:v>
                </c:pt>
                <c:pt idx="36">
                  <c:v>23.014936708860763</c:v>
                </c:pt>
                <c:pt idx="37">
                  <c:v>23.782151898734178</c:v>
                </c:pt>
                <c:pt idx="38">
                  <c:v>24.280759493670889</c:v>
                </c:pt>
                <c:pt idx="39">
                  <c:v>25.047974683544304</c:v>
                </c:pt>
                <c:pt idx="40">
                  <c:v>25.546582278481015</c:v>
                </c:pt>
                <c:pt idx="41">
                  <c:v>26.31379746835443</c:v>
                </c:pt>
                <c:pt idx="42">
                  <c:v>26.774050632911393</c:v>
                </c:pt>
                <c:pt idx="43">
                  <c:v>27.541265822784812</c:v>
                </c:pt>
                <c:pt idx="44">
                  <c:v>28.03987341772152</c:v>
                </c:pt>
                <c:pt idx="45">
                  <c:v>28.807088607594938</c:v>
                </c:pt>
                <c:pt idx="46">
                  <c:v>29.267341772151898</c:v>
                </c:pt>
                <c:pt idx="47">
                  <c:v>29.996202531645572</c:v>
                </c:pt>
                <c:pt idx="48">
                  <c:v>30.763291139240508</c:v>
                </c:pt>
                <c:pt idx="49">
                  <c:v>31.223670886075951</c:v>
                </c:pt>
                <c:pt idx="50">
                  <c:v>31.952405063291142</c:v>
                </c:pt>
                <c:pt idx="51">
                  <c:v>32.451139240506329</c:v>
                </c:pt>
                <c:pt idx="52">
                  <c:v>33.179873417721517</c:v>
                </c:pt>
                <c:pt idx="53">
                  <c:v>33.908734177215194</c:v>
                </c:pt>
                <c:pt idx="54">
                  <c:v>34.368987341772154</c:v>
                </c:pt>
                <c:pt idx="55">
                  <c:v>35.097848101265825</c:v>
                </c:pt>
                <c:pt idx="56">
                  <c:v>35.826582278481013</c:v>
                </c:pt>
                <c:pt idx="57">
                  <c:v>36.286962025316456</c:v>
                </c:pt>
                <c:pt idx="58">
                  <c:v>36.977341772151895</c:v>
                </c:pt>
                <c:pt idx="59">
                  <c:v>37.667848101265825</c:v>
                </c:pt>
                <c:pt idx="60">
                  <c:v>38.128101265822785</c:v>
                </c:pt>
                <c:pt idx="61">
                  <c:v>38.818607594936708</c:v>
                </c:pt>
                <c:pt idx="62">
                  <c:v>39.278860759493675</c:v>
                </c:pt>
                <c:pt idx="63">
                  <c:v>39.739113924050635</c:v>
                </c:pt>
                <c:pt idx="64">
                  <c:v>40.161139240506337</c:v>
                </c:pt>
                <c:pt idx="65">
                  <c:v>40.62139240506329</c:v>
                </c:pt>
                <c:pt idx="66">
                  <c:v>41.311898734177213</c:v>
                </c:pt>
                <c:pt idx="67">
                  <c:v>41.963924050632912</c:v>
                </c:pt>
                <c:pt idx="68">
                  <c:v>42.424303797468355</c:v>
                </c:pt>
                <c:pt idx="69">
                  <c:v>42.846202531645574</c:v>
                </c:pt>
                <c:pt idx="70">
                  <c:v>43.268101265822786</c:v>
                </c:pt>
                <c:pt idx="71">
                  <c:v>43.728481012658229</c:v>
                </c:pt>
                <c:pt idx="72">
                  <c:v>44.1120253164557</c:v>
                </c:pt>
                <c:pt idx="73">
                  <c:v>44.57227848101266</c:v>
                </c:pt>
                <c:pt idx="74">
                  <c:v>45.224430379746842</c:v>
                </c:pt>
                <c:pt idx="75">
                  <c:v>45.876455696202534</c:v>
                </c:pt>
                <c:pt idx="76">
                  <c:v>46.298481012658229</c:v>
                </c:pt>
                <c:pt idx="77">
                  <c:v>46.720379746835448</c:v>
                </c:pt>
                <c:pt idx="78">
                  <c:v>47.14227848101266</c:v>
                </c:pt>
                <c:pt idx="79">
                  <c:v>47.525949367088607</c:v>
                </c:pt>
                <c:pt idx="80">
                  <c:v>47.947848101265826</c:v>
                </c:pt>
                <c:pt idx="81">
                  <c:v>48.331392405063291</c:v>
                </c:pt>
                <c:pt idx="82">
                  <c:v>48.753417721518986</c:v>
                </c:pt>
                <c:pt idx="83">
                  <c:v>49.136962025316464</c:v>
                </c:pt>
                <c:pt idx="84">
                  <c:v>49.520506329113928</c:v>
                </c:pt>
                <c:pt idx="85">
                  <c:v>49.942405063291147</c:v>
                </c:pt>
                <c:pt idx="86">
                  <c:v>50.326075949367095</c:v>
                </c:pt>
                <c:pt idx="87">
                  <c:v>50.901392405063291</c:v>
                </c:pt>
                <c:pt idx="88">
                  <c:v>51.246582278481014</c:v>
                </c:pt>
                <c:pt idx="89">
                  <c:v>51.630253164556969</c:v>
                </c:pt>
                <c:pt idx="90">
                  <c:v>51.975443037974685</c:v>
                </c:pt>
                <c:pt idx="91">
                  <c:v>52.320632911392408</c:v>
                </c:pt>
                <c:pt idx="92">
                  <c:v>52.665949367088608</c:v>
                </c:pt>
                <c:pt idx="93">
                  <c:v>53.011139240506331</c:v>
                </c:pt>
                <c:pt idx="94">
                  <c:v>53.317974683544307</c:v>
                </c:pt>
                <c:pt idx="95">
                  <c:v>53.624810126582283</c:v>
                </c:pt>
                <c:pt idx="96">
                  <c:v>53.970126582278482</c:v>
                </c:pt>
                <c:pt idx="97">
                  <c:v>54.660506329113929</c:v>
                </c:pt>
                <c:pt idx="98">
                  <c:v>54.928987341772157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A5-4A05-9E05-6C8257144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'B-7.8水中①'!$H$6:$H$104</c:f>
              <c:numCache>
                <c:formatCode>General</c:formatCode>
                <c:ptCount val="99"/>
                <c:pt idx="0">
                  <c:v>0</c:v>
                </c:pt>
                <c:pt idx="1">
                  <c:v>30</c:v>
                </c:pt>
                <c:pt idx="2">
                  <c:v>45</c:v>
                </c:pt>
                <c:pt idx="3" formatCode="0">
                  <c:v>87.5</c:v>
                </c:pt>
                <c:pt idx="4" formatCode="0">
                  <c:v>175</c:v>
                </c:pt>
                <c:pt idx="5" formatCode="0">
                  <c:v>210</c:v>
                </c:pt>
                <c:pt idx="6" formatCode="0">
                  <c:v>267.5</c:v>
                </c:pt>
                <c:pt idx="7" formatCode="0">
                  <c:v>320</c:v>
                </c:pt>
                <c:pt idx="8" formatCode="0">
                  <c:v>370</c:v>
                </c:pt>
                <c:pt idx="9" formatCode="0">
                  <c:v>405</c:v>
                </c:pt>
                <c:pt idx="10" formatCode="0">
                  <c:v>440</c:v>
                </c:pt>
                <c:pt idx="11" formatCode="0">
                  <c:v>490</c:v>
                </c:pt>
                <c:pt idx="12" formatCode="0">
                  <c:v>507.5</c:v>
                </c:pt>
                <c:pt idx="13" formatCode="0">
                  <c:v>557.5</c:v>
                </c:pt>
                <c:pt idx="14" formatCode="0">
                  <c:v>590</c:v>
                </c:pt>
                <c:pt idx="15" formatCode="0">
                  <c:v>607.5</c:v>
                </c:pt>
                <c:pt idx="16" formatCode="0">
                  <c:v>650</c:v>
                </c:pt>
                <c:pt idx="17" formatCode="0">
                  <c:v>690</c:v>
                </c:pt>
                <c:pt idx="18" formatCode="0">
                  <c:v>715</c:v>
                </c:pt>
                <c:pt idx="19" formatCode="0">
                  <c:v>745</c:v>
                </c:pt>
                <c:pt idx="20" formatCode="0">
                  <c:v>777.5</c:v>
                </c:pt>
                <c:pt idx="21" formatCode="0">
                  <c:v>810</c:v>
                </c:pt>
                <c:pt idx="22" formatCode="0">
                  <c:v>862.5</c:v>
                </c:pt>
                <c:pt idx="23" formatCode="0">
                  <c:v>895</c:v>
                </c:pt>
                <c:pt idx="24" formatCode="0">
                  <c:v>945</c:v>
                </c:pt>
                <c:pt idx="25" formatCode="0">
                  <c:v>977.5</c:v>
                </c:pt>
                <c:pt idx="26" formatCode="0">
                  <c:v>1015</c:v>
                </c:pt>
                <c:pt idx="27" formatCode="0">
                  <c:v>1005</c:v>
                </c:pt>
                <c:pt idx="28" formatCode="0">
                  <c:v>1055</c:v>
                </c:pt>
                <c:pt idx="29" formatCode="0">
                  <c:v>1102.5</c:v>
                </c:pt>
                <c:pt idx="30" formatCode="0">
                  <c:v>1127.5</c:v>
                </c:pt>
                <c:pt idx="31" formatCode="0">
                  <c:v>1167.5</c:v>
                </c:pt>
                <c:pt idx="32" formatCode="0">
                  <c:v>1202.5</c:v>
                </c:pt>
                <c:pt idx="33" formatCode="0">
                  <c:v>1347.5</c:v>
                </c:pt>
                <c:pt idx="34">
                  <c:v>1410</c:v>
                </c:pt>
                <c:pt idx="35">
                  <c:v>1455</c:v>
                </c:pt>
                <c:pt idx="36">
                  <c:v>1485</c:v>
                </c:pt>
                <c:pt idx="37">
                  <c:v>1525</c:v>
                </c:pt>
                <c:pt idx="38">
                  <c:v>1550</c:v>
                </c:pt>
                <c:pt idx="39">
                  <c:v>1590</c:v>
                </c:pt>
                <c:pt idx="40">
                  <c:v>1615</c:v>
                </c:pt>
                <c:pt idx="41">
                  <c:v>1655</c:v>
                </c:pt>
                <c:pt idx="42">
                  <c:v>1685</c:v>
                </c:pt>
                <c:pt idx="43">
                  <c:v>1725</c:v>
                </c:pt>
                <c:pt idx="44">
                  <c:v>1750</c:v>
                </c:pt>
                <c:pt idx="45">
                  <c:v>1790</c:v>
                </c:pt>
                <c:pt idx="46">
                  <c:v>1815</c:v>
                </c:pt>
                <c:pt idx="47">
                  <c:v>1855</c:v>
                </c:pt>
                <c:pt idx="48">
                  <c:v>1890</c:v>
                </c:pt>
                <c:pt idx="49">
                  <c:v>1910</c:v>
                </c:pt>
                <c:pt idx="50">
                  <c:v>1945</c:v>
                </c:pt>
                <c:pt idx="51">
                  <c:v>1970</c:v>
                </c:pt>
                <c:pt idx="52">
                  <c:v>2005</c:v>
                </c:pt>
                <c:pt idx="53">
                  <c:v>2045</c:v>
                </c:pt>
                <c:pt idx="54">
                  <c:v>2070</c:v>
                </c:pt>
                <c:pt idx="55">
                  <c:v>2110</c:v>
                </c:pt>
                <c:pt idx="56">
                  <c:v>2160</c:v>
                </c:pt>
                <c:pt idx="57">
                  <c:v>2190</c:v>
                </c:pt>
                <c:pt idx="58">
                  <c:v>2230</c:v>
                </c:pt>
                <c:pt idx="59">
                  <c:v>2270</c:v>
                </c:pt>
                <c:pt idx="60">
                  <c:v>2295</c:v>
                </c:pt>
                <c:pt idx="61">
                  <c:v>2330</c:v>
                </c:pt>
                <c:pt idx="62">
                  <c:v>2355</c:v>
                </c:pt>
                <c:pt idx="63">
                  <c:v>2380</c:v>
                </c:pt>
                <c:pt idx="64">
                  <c:v>2405</c:v>
                </c:pt>
                <c:pt idx="65">
                  <c:v>2430</c:v>
                </c:pt>
                <c:pt idx="66">
                  <c:v>2475</c:v>
                </c:pt>
                <c:pt idx="67">
                  <c:v>2520</c:v>
                </c:pt>
                <c:pt idx="68">
                  <c:v>2550</c:v>
                </c:pt>
                <c:pt idx="69">
                  <c:v>2580</c:v>
                </c:pt>
                <c:pt idx="70">
                  <c:v>2610</c:v>
                </c:pt>
                <c:pt idx="71">
                  <c:v>2640</c:v>
                </c:pt>
                <c:pt idx="72">
                  <c:v>2670</c:v>
                </c:pt>
                <c:pt idx="73">
                  <c:v>2700</c:v>
                </c:pt>
                <c:pt idx="74">
                  <c:v>2750</c:v>
                </c:pt>
                <c:pt idx="75">
                  <c:v>2790</c:v>
                </c:pt>
                <c:pt idx="76">
                  <c:v>2820</c:v>
                </c:pt>
                <c:pt idx="77">
                  <c:v>2850</c:v>
                </c:pt>
                <c:pt idx="78">
                  <c:v>2880</c:v>
                </c:pt>
                <c:pt idx="79">
                  <c:v>2915</c:v>
                </c:pt>
                <c:pt idx="80">
                  <c:v>2950</c:v>
                </c:pt>
                <c:pt idx="81">
                  <c:v>2980</c:v>
                </c:pt>
                <c:pt idx="82">
                  <c:v>3015</c:v>
                </c:pt>
                <c:pt idx="83">
                  <c:v>3055</c:v>
                </c:pt>
                <c:pt idx="84">
                  <c:v>3095</c:v>
                </c:pt>
                <c:pt idx="85">
                  <c:v>3135</c:v>
                </c:pt>
                <c:pt idx="86">
                  <c:v>3175</c:v>
                </c:pt>
                <c:pt idx="87">
                  <c:v>3250</c:v>
                </c:pt>
                <c:pt idx="88">
                  <c:v>3300</c:v>
                </c:pt>
                <c:pt idx="89">
                  <c:v>3350</c:v>
                </c:pt>
                <c:pt idx="90">
                  <c:v>3410</c:v>
                </c:pt>
                <c:pt idx="91">
                  <c:v>3470</c:v>
                </c:pt>
                <c:pt idx="92">
                  <c:v>3535</c:v>
                </c:pt>
                <c:pt idx="93">
                  <c:v>3610</c:v>
                </c:pt>
                <c:pt idx="94">
                  <c:v>3695</c:v>
                </c:pt>
                <c:pt idx="95">
                  <c:v>3785</c:v>
                </c:pt>
                <c:pt idx="96">
                  <c:v>3880</c:v>
                </c:pt>
                <c:pt idx="97">
                  <c:v>4065</c:v>
                </c:pt>
                <c:pt idx="98">
                  <c:v>4065</c:v>
                </c:pt>
              </c:numCache>
            </c:numRef>
          </c:xVal>
          <c:yVal>
            <c:numRef>
              <c:f>'B-7.8水中①'!$F$6:$F$104</c:f>
              <c:numCache>
                <c:formatCode>0.00</c:formatCode>
                <c:ptCount val="99"/>
                <c:pt idx="0">
                  <c:v>0</c:v>
                </c:pt>
                <c:pt idx="1">
                  <c:v>1.2658227848101267</c:v>
                </c:pt>
                <c:pt idx="2">
                  <c:v>1.6494050632911395</c:v>
                </c:pt>
                <c:pt idx="3">
                  <c:v>2.0329873417721522</c:v>
                </c:pt>
                <c:pt idx="4">
                  <c:v>2.9535822784810128</c:v>
                </c:pt>
                <c:pt idx="5">
                  <c:v>3.3755316455696205</c:v>
                </c:pt>
                <c:pt idx="6">
                  <c:v>3.9892658227848106</c:v>
                </c:pt>
                <c:pt idx="7">
                  <c:v>4.6797088607594945</c:v>
                </c:pt>
                <c:pt idx="8">
                  <c:v>5.4468734177215188</c:v>
                </c:pt>
                <c:pt idx="9">
                  <c:v>5.9838860759493677</c:v>
                </c:pt>
                <c:pt idx="10">
                  <c:v>6.55926582278481</c:v>
                </c:pt>
                <c:pt idx="11">
                  <c:v>7.5182151898734189</c:v>
                </c:pt>
                <c:pt idx="12">
                  <c:v>7.863443037974684</c:v>
                </c:pt>
                <c:pt idx="13">
                  <c:v>8.7456835443037981</c:v>
                </c:pt>
                <c:pt idx="14">
                  <c:v>9.2826962025316462</c:v>
                </c:pt>
                <c:pt idx="15">
                  <c:v>9.5895696202531653</c:v>
                </c:pt>
                <c:pt idx="16">
                  <c:v>10.395088607594937</c:v>
                </c:pt>
                <c:pt idx="17">
                  <c:v>11.200607594936711</c:v>
                </c:pt>
                <c:pt idx="18">
                  <c:v>11.737632911392406</c:v>
                </c:pt>
                <c:pt idx="19">
                  <c:v>12.274645569620255</c:v>
                </c:pt>
                <c:pt idx="20">
                  <c:v>12.926708860759494</c:v>
                </c:pt>
                <c:pt idx="21">
                  <c:v>13.578860759493672</c:v>
                </c:pt>
                <c:pt idx="22">
                  <c:v>14.307594936708862</c:v>
                </c:pt>
                <c:pt idx="23">
                  <c:v>14.767974683544304</c:v>
                </c:pt>
                <c:pt idx="24">
                  <c:v>15.496708860759496</c:v>
                </c:pt>
                <c:pt idx="25">
                  <c:v>15.957088607594939</c:v>
                </c:pt>
                <c:pt idx="26">
                  <c:v>16.724177215189876</c:v>
                </c:pt>
                <c:pt idx="27">
                  <c:v>17.491392405063291</c:v>
                </c:pt>
                <c:pt idx="28">
                  <c:v>17.951645569620254</c:v>
                </c:pt>
                <c:pt idx="29">
                  <c:v>18.757215189873417</c:v>
                </c:pt>
                <c:pt idx="30">
                  <c:v>19.255822784810128</c:v>
                </c:pt>
                <c:pt idx="31">
                  <c:v>19.984683544303799</c:v>
                </c:pt>
                <c:pt idx="32">
                  <c:v>20.48329113924051</c:v>
                </c:pt>
                <c:pt idx="33">
                  <c:v>21.250506329113925</c:v>
                </c:pt>
                <c:pt idx="34">
                  <c:v>21.749113924050636</c:v>
                </c:pt>
                <c:pt idx="35">
                  <c:v>22.516329113924051</c:v>
                </c:pt>
                <c:pt idx="36">
                  <c:v>23.014936708860763</c:v>
                </c:pt>
                <c:pt idx="37">
                  <c:v>23.782151898734178</c:v>
                </c:pt>
                <c:pt idx="38">
                  <c:v>24.280759493670889</c:v>
                </c:pt>
                <c:pt idx="39">
                  <c:v>25.047974683544304</c:v>
                </c:pt>
                <c:pt idx="40">
                  <c:v>25.546582278481015</c:v>
                </c:pt>
                <c:pt idx="41">
                  <c:v>26.31379746835443</c:v>
                </c:pt>
                <c:pt idx="42">
                  <c:v>26.774050632911393</c:v>
                </c:pt>
                <c:pt idx="43">
                  <c:v>27.541265822784812</c:v>
                </c:pt>
                <c:pt idx="44">
                  <c:v>28.03987341772152</c:v>
                </c:pt>
                <c:pt idx="45">
                  <c:v>28.807088607594938</c:v>
                </c:pt>
                <c:pt idx="46">
                  <c:v>29.267341772151898</c:v>
                </c:pt>
                <c:pt idx="47">
                  <c:v>29.996202531645572</c:v>
                </c:pt>
                <c:pt idx="48">
                  <c:v>30.763291139240508</c:v>
                </c:pt>
                <c:pt idx="49">
                  <c:v>31.223670886075951</c:v>
                </c:pt>
                <c:pt idx="50">
                  <c:v>31.952405063291142</c:v>
                </c:pt>
                <c:pt idx="51">
                  <c:v>32.451139240506329</c:v>
                </c:pt>
                <c:pt idx="52">
                  <c:v>33.179873417721517</c:v>
                </c:pt>
                <c:pt idx="53">
                  <c:v>33.908734177215194</c:v>
                </c:pt>
                <c:pt idx="54">
                  <c:v>34.368987341772154</c:v>
                </c:pt>
                <c:pt idx="55">
                  <c:v>35.097848101265825</c:v>
                </c:pt>
                <c:pt idx="56">
                  <c:v>35.826582278481013</c:v>
                </c:pt>
                <c:pt idx="57">
                  <c:v>36.286962025316456</c:v>
                </c:pt>
                <c:pt idx="58">
                  <c:v>36.977341772151895</c:v>
                </c:pt>
                <c:pt idx="59">
                  <c:v>37.667848101265825</c:v>
                </c:pt>
                <c:pt idx="60">
                  <c:v>38.128101265822785</c:v>
                </c:pt>
                <c:pt idx="61">
                  <c:v>38.818607594936708</c:v>
                </c:pt>
                <c:pt idx="62">
                  <c:v>39.278860759493675</c:v>
                </c:pt>
                <c:pt idx="63">
                  <c:v>39.739113924050635</c:v>
                </c:pt>
                <c:pt idx="64">
                  <c:v>40.161139240506337</c:v>
                </c:pt>
                <c:pt idx="65">
                  <c:v>40.62139240506329</c:v>
                </c:pt>
                <c:pt idx="66">
                  <c:v>41.311898734177213</c:v>
                </c:pt>
                <c:pt idx="67">
                  <c:v>41.963924050632912</c:v>
                </c:pt>
                <c:pt idx="68">
                  <c:v>42.424303797468355</c:v>
                </c:pt>
                <c:pt idx="69">
                  <c:v>42.846202531645574</c:v>
                </c:pt>
                <c:pt idx="70">
                  <c:v>43.268101265822786</c:v>
                </c:pt>
                <c:pt idx="71">
                  <c:v>43.728481012658229</c:v>
                </c:pt>
                <c:pt idx="72">
                  <c:v>44.1120253164557</c:v>
                </c:pt>
                <c:pt idx="73">
                  <c:v>44.57227848101266</c:v>
                </c:pt>
                <c:pt idx="74">
                  <c:v>45.224430379746842</c:v>
                </c:pt>
                <c:pt idx="75">
                  <c:v>45.876455696202534</c:v>
                </c:pt>
                <c:pt idx="76">
                  <c:v>46.298481012658229</c:v>
                </c:pt>
                <c:pt idx="77">
                  <c:v>46.720379746835448</c:v>
                </c:pt>
                <c:pt idx="78">
                  <c:v>47.14227848101266</c:v>
                </c:pt>
                <c:pt idx="79">
                  <c:v>47.525949367088607</c:v>
                </c:pt>
                <c:pt idx="80">
                  <c:v>47.947848101265826</c:v>
                </c:pt>
                <c:pt idx="81">
                  <c:v>48.331392405063291</c:v>
                </c:pt>
                <c:pt idx="82">
                  <c:v>48.753417721518986</c:v>
                </c:pt>
                <c:pt idx="83">
                  <c:v>49.136962025316464</c:v>
                </c:pt>
                <c:pt idx="84">
                  <c:v>49.520506329113928</c:v>
                </c:pt>
                <c:pt idx="85">
                  <c:v>49.942405063291147</c:v>
                </c:pt>
                <c:pt idx="86">
                  <c:v>50.326075949367095</c:v>
                </c:pt>
                <c:pt idx="87">
                  <c:v>50.901392405063291</c:v>
                </c:pt>
                <c:pt idx="88">
                  <c:v>51.246582278481014</c:v>
                </c:pt>
                <c:pt idx="89">
                  <c:v>51.630253164556969</c:v>
                </c:pt>
                <c:pt idx="90">
                  <c:v>51.975443037974685</c:v>
                </c:pt>
                <c:pt idx="91">
                  <c:v>52.320632911392408</c:v>
                </c:pt>
                <c:pt idx="92">
                  <c:v>52.665949367088608</c:v>
                </c:pt>
                <c:pt idx="93">
                  <c:v>53.011139240506331</c:v>
                </c:pt>
                <c:pt idx="94">
                  <c:v>53.317974683544307</c:v>
                </c:pt>
                <c:pt idx="95">
                  <c:v>53.624810126582283</c:v>
                </c:pt>
                <c:pt idx="96">
                  <c:v>53.970126582278482</c:v>
                </c:pt>
                <c:pt idx="97">
                  <c:v>54.660506329113929</c:v>
                </c:pt>
                <c:pt idx="98">
                  <c:v>54.928987341772157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1B-4E30-8B51-08AA20F8F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'B-7.8水中②'!$G$6:$G$88</c:f>
              <c:numCache>
                <c:formatCode>0</c:formatCode>
                <c:ptCount val="83"/>
                <c:pt idx="0">
                  <c:v>0</c:v>
                </c:pt>
                <c:pt idx="1">
                  <c:v>27.5</c:v>
                </c:pt>
                <c:pt idx="2">
                  <c:v>40</c:v>
                </c:pt>
                <c:pt idx="3">
                  <c:v>60</c:v>
                </c:pt>
                <c:pt idx="4">
                  <c:v>75</c:v>
                </c:pt>
                <c:pt idx="5">
                  <c:v>95</c:v>
                </c:pt>
                <c:pt idx="6">
                  <c:v>117.5</c:v>
                </c:pt>
                <c:pt idx="7">
                  <c:v>132.5</c:v>
                </c:pt>
                <c:pt idx="8">
                  <c:v>150</c:v>
                </c:pt>
                <c:pt idx="9">
                  <c:v>162.5</c:v>
                </c:pt>
                <c:pt idx="10">
                  <c:v>175</c:v>
                </c:pt>
                <c:pt idx="11">
                  <c:v>197.5</c:v>
                </c:pt>
                <c:pt idx="12">
                  <c:v>212.5</c:v>
                </c:pt>
                <c:pt idx="13">
                  <c:v>227.5</c:v>
                </c:pt>
                <c:pt idx="14">
                  <c:v>252.5</c:v>
                </c:pt>
                <c:pt idx="15">
                  <c:v>270</c:v>
                </c:pt>
                <c:pt idx="16">
                  <c:v>287.5</c:v>
                </c:pt>
                <c:pt idx="17">
                  <c:v>305</c:v>
                </c:pt>
                <c:pt idx="18">
                  <c:v>317.5</c:v>
                </c:pt>
                <c:pt idx="19">
                  <c:v>335</c:v>
                </c:pt>
                <c:pt idx="20">
                  <c:v>355</c:v>
                </c:pt>
                <c:pt idx="21">
                  <c:v>375</c:v>
                </c:pt>
                <c:pt idx="22">
                  <c:v>397.5</c:v>
                </c:pt>
                <c:pt idx="23">
                  <c:v>420</c:v>
                </c:pt>
                <c:pt idx="24">
                  <c:v>432.5</c:v>
                </c:pt>
                <c:pt idx="25">
                  <c:v>455</c:v>
                </c:pt>
                <c:pt idx="26">
                  <c:v>472.5</c:v>
                </c:pt>
                <c:pt idx="27">
                  <c:v>492.5</c:v>
                </c:pt>
                <c:pt idx="28">
                  <c:v>510</c:v>
                </c:pt>
                <c:pt idx="29">
                  <c:v>530</c:v>
                </c:pt>
                <c:pt idx="30">
                  <c:v>550</c:v>
                </c:pt>
                <c:pt idx="31">
                  <c:v>580</c:v>
                </c:pt>
                <c:pt idx="32">
                  <c:v>597.5</c:v>
                </c:pt>
                <c:pt idx="33">
                  <c:v>620</c:v>
                </c:pt>
                <c:pt idx="34">
                  <c:v>640</c:v>
                </c:pt>
                <c:pt idx="35">
                  <c:v>660</c:v>
                </c:pt>
                <c:pt idx="36">
                  <c:v>677.5</c:v>
                </c:pt>
                <c:pt idx="37">
                  <c:v>700</c:v>
                </c:pt>
                <c:pt idx="38">
                  <c:v>720</c:v>
                </c:pt>
                <c:pt idx="39">
                  <c:v>742.5</c:v>
                </c:pt>
                <c:pt idx="40">
                  <c:v>762.5</c:v>
                </c:pt>
                <c:pt idx="41">
                  <c:v>782.5</c:v>
                </c:pt>
                <c:pt idx="42">
                  <c:v>805</c:v>
                </c:pt>
                <c:pt idx="43">
                  <c:v>837.5</c:v>
                </c:pt>
                <c:pt idx="44">
                  <c:v>860</c:v>
                </c:pt>
                <c:pt idx="45">
                  <c:v>882.5</c:v>
                </c:pt>
                <c:pt idx="46">
                  <c:v>905</c:v>
                </c:pt>
                <c:pt idx="47">
                  <c:v>930</c:v>
                </c:pt>
                <c:pt idx="48">
                  <c:v>955</c:v>
                </c:pt>
                <c:pt idx="49">
                  <c:v>975</c:v>
                </c:pt>
                <c:pt idx="50">
                  <c:v>1000</c:v>
                </c:pt>
                <c:pt idx="51">
                  <c:v>1022.5</c:v>
                </c:pt>
                <c:pt idx="52">
                  <c:v>1060</c:v>
                </c:pt>
                <c:pt idx="53">
                  <c:v>1085</c:v>
                </c:pt>
                <c:pt idx="54">
                  <c:v>1110</c:v>
                </c:pt>
                <c:pt idx="55">
                  <c:v>1135</c:v>
                </c:pt>
                <c:pt idx="56">
                  <c:v>1160</c:v>
                </c:pt>
                <c:pt idx="57">
                  <c:v>1190</c:v>
                </c:pt>
                <c:pt idx="58">
                  <c:v>1225</c:v>
                </c:pt>
                <c:pt idx="59">
                  <c:v>1250</c:v>
                </c:pt>
                <c:pt idx="60">
                  <c:v>1277.5</c:v>
                </c:pt>
                <c:pt idx="61">
                  <c:v>1302.5</c:v>
                </c:pt>
                <c:pt idx="62">
                  <c:v>1347.5</c:v>
                </c:pt>
                <c:pt idx="63">
                  <c:v>1372.5</c:v>
                </c:pt>
                <c:pt idx="64">
                  <c:v>1397.5</c:v>
                </c:pt>
                <c:pt idx="65">
                  <c:v>1427.5</c:v>
                </c:pt>
                <c:pt idx="66">
                  <c:v>1472.5</c:v>
                </c:pt>
                <c:pt idx="67">
                  <c:v>1497.5</c:v>
                </c:pt>
                <c:pt idx="68">
                  <c:v>1535</c:v>
                </c:pt>
                <c:pt idx="69">
                  <c:v>1577.5</c:v>
                </c:pt>
                <c:pt idx="70">
                  <c:v>1610</c:v>
                </c:pt>
                <c:pt idx="71">
                  <c:v>1637.5</c:v>
                </c:pt>
                <c:pt idx="72">
                  <c:v>1672.5</c:v>
                </c:pt>
                <c:pt idx="73">
                  <c:v>1700</c:v>
                </c:pt>
                <c:pt idx="74">
                  <c:v>1735</c:v>
                </c:pt>
                <c:pt idx="75">
                  <c:v>1752.5</c:v>
                </c:pt>
                <c:pt idx="76">
                  <c:v>1782.5</c:v>
                </c:pt>
                <c:pt idx="77">
                  <c:v>1820</c:v>
                </c:pt>
                <c:pt idx="78">
                  <c:v>1882.5</c:v>
                </c:pt>
                <c:pt idx="79">
                  <c:v>1910</c:v>
                </c:pt>
                <c:pt idx="80">
                  <c:v>1955</c:v>
                </c:pt>
                <c:pt idx="81">
                  <c:v>2005</c:v>
                </c:pt>
              </c:numCache>
            </c:numRef>
          </c:xVal>
          <c:yVal>
            <c:numRef>
              <c:f>'B-7.8水中②'!$F$6:$F$87</c:f>
              <c:numCache>
                <c:formatCode>0.00</c:formatCode>
                <c:ptCount val="82"/>
                <c:pt idx="0">
                  <c:v>0</c:v>
                </c:pt>
                <c:pt idx="1">
                  <c:v>1.5343291139240507</c:v>
                </c:pt>
                <c:pt idx="2">
                  <c:v>1.9562658227848102</c:v>
                </c:pt>
                <c:pt idx="3">
                  <c:v>2.8385063291139243</c:v>
                </c:pt>
                <c:pt idx="4">
                  <c:v>3.3755316455696205</c:v>
                </c:pt>
                <c:pt idx="5">
                  <c:v>4.1043291139240505</c:v>
                </c:pt>
                <c:pt idx="6">
                  <c:v>4.9482151898734177</c:v>
                </c:pt>
                <c:pt idx="7">
                  <c:v>5.5619493670886078</c:v>
                </c:pt>
                <c:pt idx="8">
                  <c:v>6.2523924050632917</c:v>
                </c:pt>
                <c:pt idx="9">
                  <c:v>6.7126962025316459</c:v>
                </c:pt>
                <c:pt idx="10">
                  <c:v>7.2113544303797479</c:v>
                </c:pt>
                <c:pt idx="11">
                  <c:v>7.9785189873417721</c:v>
                </c:pt>
                <c:pt idx="12">
                  <c:v>8.5538987341772152</c:v>
                </c:pt>
                <c:pt idx="13">
                  <c:v>9.0909113924050651</c:v>
                </c:pt>
                <c:pt idx="14">
                  <c:v>9.9731518987341765</c:v>
                </c:pt>
                <c:pt idx="15">
                  <c:v>10.586886075949367</c:v>
                </c:pt>
                <c:pt idx="16">
                  <c:v>11.162253164556962</c:v>
                </c:pt>
                <c:pt idx="17">
                  <c:v>11.775987341772153</c:v>
                </c:pt>
                <c:pt idx="18">
                  <c:v>12.236291139240508</c:v>
                </c:pt>
                <c:pt idx="19">
                  <c:v>12.850000000000001</c:v>
                </c:pt>
                <c:pt idx="20">
                  <c:v>13.502151898734178</c:v>
                </c:pt>
                <c:pt idx="21">
                  <c:v>14.154177215189874</c:v>
                </c:pt>
                <c:pt idx="22">
                  <c:v>14.844683544303798</c:v>
                </c:pt>
                <c:pt idx="23">
                  <c:v>15.573417721518988</c:v>
                </c:pt>
                <c:pt idx="24">
                  <c:v>16.033797468354432</c:v>
                </c:pt>
                <c:pt idx="25">
                  <c:v>16.839240506329116</c:v>
                </c:pt>
                <c:pt idx="26">
                  <c:v>17.376329113924051</c:v>
                </c:pt>
                <c:pt idx="27">
                  <c:v>17.990000000000002</c:v>
                </c:pt>
                <c:pt idx="28">
                  <c:v>18.603797468354433</c:v>
                </c:pt>
                <c:pt idx="29">
                  <c:v>19.217468354430384</c:v>
                </c:pt>
                <c:pt idx="30">
                  <c:v>19.831265822784811</c:v>
                </c:pt>
                <c:pt idx="31">
                  <c:v>20.790126582278482</c:v>
                </c:pt>
                <c:pt idx="32">
                  <c:v>21.365569620253169</c:v>
                </c:pt>
                <c:pt idx="33">
                  <c:v>22.017594936708861</c:v>
                </c:pt>
                <c:pt idx="34">
                  <c:v>22.631392405063295</c:v>
                </c:pt>
                <c:pt idx="35">
                  <c:v>23.206708860759495</c:v>
                </c:pt>
                <c:pt idx="36">
                  <c:v>23.820506329113925</c:v>
                </c:pt>
                <c:pt idx="37">
                  <c:v>24.434177215189877</c:v>
                </c:pt>
                <c:pt idx="38">
                  <c:v>25.047974683544304</c:v>
                </c:pt>
                <c:pt idx="39">
                  <c:v>25.623291139240507</c:v>
                </c:pt>
                <c:pt idx="40">
                  <c:v>26.237088607594938</c:v>
                </c:pt>
                <c:pt idx="41">
                  <c:v>26.850759493670889</c:v>
                </c:pt>
                <c:pt idx="42">
                  <c:v>27.426202531645572</c:v>
                </c:pt>
                <c:pt idx="43">
                  <c:v>28.38506329113924</c:v>
                </c:pt>
                <c:pt idx="44">
                  <c:v>28.998860759493674</c:v>
                </c:pt>
                <c:pt idx="45">
                  <c:v>29.574177215189874</c:v>
                </c:pt>
                <c:pt idx="46">
                  <c:v>30.149620253164557</c:v>
                </c:pt>
                <c:pt idx="47">
                  <c:v>30.763291139240508</c:v>
                </c:pt>
                <c:pt idx="48">
                  <c:v>31.338734177215191</c:v>
                </c:pt>
                <c:pt idx="49">
                  <c:v>31.952405063291142</c:v>
                </c:pt>
                <c:pt idx="50">
                  <c:v>32.566202531645573</c:v>
                </c:pt>
                <c:pt idx="51">
                  <c:v>33.141518987341769</c:v>
                </c:pt>
                <c:pt idx="52">
                  <c:v>34.023797468354431</c:v>
                </c:pt>
                <c:pt idx="53">
                  <c:v>34.599113924050641</c:v>
                </c:pt>
                <c:pt idx="54">
                  <c:v>35.212911392405069</c:v>
                </c:pt>
                <c:pt idx="55">
                  <c:v>35.788227848101265</c:v>
                </c:pt>
                <c:pt idx="56">
                  <c:v>36.363670886075958</c:v>
                </c:pt>
                <c:pt idx="57">
                  <c:v>37.015696202531643</c:v>
                </c:pt>
                <c:pt idx="58">
                  <c:v>37.821265822784817</c:v>
                </c:pt>
                <c:pt idx="59">
                  <c:v>38.358227848101265</c:v>
                </c:pt>
                <c:pt idx="60">
                  <c:v>38.933670886075952</c:v>
                </c:pt>
                <c:pt idx="61">
                  <c:v>39.470632911392407</c:v>
                </c:pt>
                <c:pt idx="62">
                  <c:v>40.352911392405069</c:v>
                </c:pt>
                <c:pt idx="63">
                  <c:v>40.889873417721518</c:v>
                </c:pt>
                <c:pt idx="64">
                  <c:v>41.426962025316463</c:v>
                </c:pt>
                <c:pt idx="65">
                  <c:v>42.002278481012659</c:v>
                </c:pt>
                <c:pt idx="66">
                  <c:v>42.807848101265826</c:v>
                </c:pt>
                <c:pt idx="67">
                  <c:v>43.344810126582281</c:v>
                </c:pt>
                <c:pt idx="68">
                  <c:v>43.920253164556968</c:v>
                </c:pt>
                <c:pt idx="69">
                  <c:v>44.648987341772148</c:v>
                </c:pt>
                <c:pt idx="70">
                  <c:v>45.186075949367094</c:v>
                </c:pt>
                <c:pt idx="71">
                  <c:v>45.723037974683542</c:v>
                </c:pt>
                <c:pt idx="72">
                  <c:v>46.183291139240509</c:v>
                </c:pt>
                <c:pt idx="73">
                  <c:v>46.720379746835448</c:v>
                </c:pt>
                <c:pt idx="74">
                  <c:v>47.180632911392408</c:v>
                </c:pt>
                <c:pt idx="75">
                  <c:v>47.449113924050636</c:v>
                </c:pt>
                <c:pt idx="76">
                  <c:v>47.871139240506338</c:v>
                </c:pt>
                <c:pt idx="77">
                  <c:v>48.369746835443038</c:v>
                </c:pt>
                <c:pt idx="78">
                  <c:v>49.136962025316464</c:v>
                </c:pt>
                <c:pt idx="79">
                  <c:v>49.520506329113928</c:v>
                </c:pt>
                <c:pt idx="80">
                  <c:v>49.942405063291147</c:v>
                </c:pt>
                <c:pt idx="81">
                  <c:v>50.287721518987347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86-432A-83EF-C67D99A7A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'B-7.8水中③'!$G$6:$G$84</c:f>
              <c:numCache>
                <c:formatCode>0</c:formatCode>
                <c:ptCount val="79"/>
                <c:pt idx="0">
                  <c:v>0</c:v>
                </c:pt>
                <c:pt idx="1">
                  <c:v>32.5</c:v>
                </c:pt>
                <c:pt idx="2">
                  <c:v>47.5</c:v>
                </c:pt>
                <c:pt idx="3">
                  <c:v>60</c:v>
                </c:pt>
                <c:pt idx="4">
                  <c:v>80</c:v>
                </c:pt>
                <c:pt idx="5">
                  <c:v>97.5</c:v>
                </c:pt>
                <c:pt idx="6">
                  <c:v>125</c:v>
                </c:pt>
                <c:pt idx="7">
                  <c:v>142.5</c:v>
                </c:pt>
                <c:pt idx="8">
                  <c:v>165</c:v>
                </c:pt>
                <c:pt idx="9">
                  <c:v>187.5</c:v>
                </c:pt>
                <c:pt idx="10">
                  <c:v>202.5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285</c:v>
                </c:pt>
                <c:pt idx="15">
                  <c:v>302.5</c:v>
                </c:pt>
                <c:pt idx="16">
                  <c:v>322.5</c:v>
                </c:pt>
                <c:pt idx="17">
                  <c:v>350</c:v>
                </c:pt>
                <c:pt idx="18">
                  <c:v>365</c:v>
                </c:pt>
                <c:pt idx="19">
                  <c:v>385</c:v>
                </c:pt>
                <c:pt idx="20">
                  <c:v>410</c:v>
                </c:pt>
                <c:pt idx="21">
                  <c:v>430</c:v>
                </c:pt>
                <c:pt idx="22">
                  <c:v>457.5</c:v>
                </c:pt>
                <c:pt idx="23">
                  <c:v>477.5</c:v>
                </c:pt>
                <c:pt idx="24">
                  <c:v>510</c:v>
                </c:pt>
                <c:pt idx="25">
                  <c:v>535</c:v>
                </c:pt>
                <c:pt idx="26">
                  <c:v>557.5</c:v>
                </c:pt>
                <c:pt idx="27">
                  <c:v>577.5</c:v>
                </c:pt>
                <c:pt idx="28">
                  <c:v>600</c:v>
                </c:pt>
                <c:pt idx="29">
                  <c:v>617.5</c:v>
                </c:pt>
                <c:pt idx="30">
                  <c:v>640</c:v>
                </c:pt>
                <c:pt idx="31">
                  <c:v>670</c:v>
                </c:pt>
                <c:pt idx="32">
                  <c:v>692.5</c:v>
                </c:pt>
                <c:pt idx="33">
                  <c:v>710</c:v>
                </c:pt>
                <c:pt idx="34">
                  <c:v>737.5</c:v>
                </c:pt>
                <c:pt idx="35">
                  <c:v>755</c:v>
                </c:pt>
                <c:pt idx="36">
                  <c:v>782.5</c:v>
                </c:pt>
                <c:pt idx="37">
                  <c:v>815</c:v>
                </c:pt>
                <c:pt idx="38">
                  <c:v>840</c:v>
                </c:pt>
                <c:pt idx="39">
                  <c:v>865</c:v>
                </c:pt>
                <c:pt idx="40">
                  <c:v>890</c:v>
                </c:pt>
                <c:pt idx="41">
                  <c:v>915</c:v>
                </c:pt>
                <c:pt idx="42">
                  <c:v>935</c:v>
                </c:pt>
                <c:pt idx="43">
                  <c:v>952.5</c:v>
                </c:pt>
                <c:pt idx="44">
                  <c:v>970</c:v>
                </c:pt>
                <c:pt idx="45">
                  <c:v>997.5</c:v>
                </c:pt>
                <c:pt idx="46">
                  <c:v>1022.5</c:v>
                </c:pt>
                <c:pt idx="47">
                  <c:v>1042.5</c:v>
                </c:pt>
                <c:pt idx="48">
                  <c:v>1070</c:v>
                </c:pt>
                <c:pt idx="49">
                  <c:v>1090</c:v>
                </c:pt>
                <c:pt idx="50">
                  <c:v>1122.5</c:v>
                </c:pt>
                <c:pt idx="51">
                  <c:v>1140</c:v>
                </c:pt>
                <c:pt idx="52">
                  <c:v>1162.5</c:v>
                </c:pt>
                <c:pt idx="53">
                  <c:v>1182.5</c:v>
                </c:pt>
                <c:pt idx="54">
                  <c:v>1217.5</c:v>
                </c:pt>
                <c:pt idx="55">
                  <c:v>1242.5</c:v>
                </c:pt>
                <c:pt idx="56">
                  <c:v>1265</c:v>
                </c:pt>
                <c:pt idx="57">
                  <c:v>1287.5</c:v>
                </c:pt>
                <c:pt idx="58">
                  <c:v>1312.5</c:v>
                </c:pt>
                <c:pt idx="59">
                  <c:v>1337.5</c:v>
                </c:pt>
                <c:pt idx="60">
                  <c:v>1377.5</c:v>
                </c:pt>
                <c:pt idx="61">
                  <c:v>1402.5</c:v>
                </c:pt>
                <c:pt idx="62">
                  <c:v>1427.5</c:v>
                </c:pt>
                <c:pt idx="63">
                  <c:v>1452.5</c:v>
                </c:pt>
                <c:pt idx="64">
                  <c:v>1492.5</c:v>
                </c:pt>
                <c:pt idx="65">
                  <c:v>1522.5</c:v>
                </c:pt>
                <c:pt idx="66">
                  <c:v>1552.5</c:v>
                </c:pt>
                <c:pt idx="67">
                  <c:v>1582.5</c:v>
                </c:pt>
                <c:pt idx="68">
                  <c:v>1630</c:v>
                </c:pt>
                <c:pt idx="69">
                  <c:v>1660</c:v>
                </c:pt>
                <c:pt idx="70">
                  <c:v>1710</c:v>
                </c:pt>
                <c:pt idx="71">
                  <c:v>1745</c:v>
                </c:pt>
                <c:pt idx="72">
                  <c:v>1780</c:v>
                </c:pt>
                <c:pt idx="73">
                  <c:v>1817.5</c:v>
                </c:pt>
                <c:pt idx="74">
                  <c:v>1852.5</c:v>
                </c:pt>
                <c:pt idx="75">
                  <c:v>1892.5</c:v>
                </c:pt>
                <c:pt idx="76">
                  <c:v>1935</c:v>
                </c:pt>
                <c:pt idx="77">
                  <c:v>2012.5</c:v>
                </c:pt>
                <c:pt idx="78">
                  <c:v>2125</c:v>
                </c:pt>
              </c:numCache>
            </c:numRef>
          </c:xVal>
          <c:yVal>
            <c:numRef>
              <c:f>'B-7.8水中③'!$F$6:$F$84</c:f>
              <c:numCache>
                <c:formatCode>0.00</c:formatCode>
                <c:ptCount val="79"/>
                <c:pt idx="0">
                  <c:v>0</c:v>
                </c:pt>
                <c:pt idx="1">
                  <c:v>1.2274645569620255</c:v>
                </c:pt>
                <c:pt idx="2">
                  <c:v>1.8795569620253165</c:v>
                </c:pt>
                <c:pt idx="3">
                  <c:v>2.2631392405063289</c:v>
                </c:pt>
                <c:pt idx="4">
                  <c:v>2.9535822784810128</c:v>
                </c:pt>
                <c:pt idx="5">
                  <c:v>3.5673164556962025</c:v>
                </c:pt>
                <c:pt idx="6">
                  <c:v>4.4112025316455705</c:v>
                </c:pt>
                <c:pt idx="7">
                  <c:v>4.9865696202531655</c:v>
                </c:pt>
                <c:pt idx="8">
                  <c:v>5.6003037974683556</c:v>
                </c:pt>
                <c:pt idx="9">
                  <c:v>6.2907594936708868</c:v>
                </c:pt>
                <c:pt idx="10">
                  <c:v>6.8277721518987349</c:v>
                </c:pt>
                <c:pt idx="11">
                  <c:v>7.4031392405063299</c:v>
                </c:pt>
                <c:pt idx="12">
                  <c:v>8.01687341772152</c:v>
                </c:pt>
                <c:pt idx="13">
                  <c:v>8.6306075949367091</c:v>
                </c:pt>
                <c:pt idx="14">
                  <c:v>9.4361392405063302</c:v>
                </c:pt>
                <c:pt idx="15">
                  <c:v>9.9731518987341765</c:v>
                </c:pt>
                <c:pt idx="16">
                  <c:v>10.548518987341772</c:v>
                </c:pt>
                <c:pt idx="17">
                  <c:v>11.354050632911393</c:v>
                </c:pt>
                <c:pt idx="18">
                  <c:v>11.814341772151899</c:v>
                </c:pt>
                <c:pt idx="19">
                  <c:v>12.313000000000001</c:v>
                </c:pt>
                <c:pt idx="20">
                  <c:v>13.080126582278481</c:v>
                </c:pt>
                <c:pt idx="21">
                  <c:v>13.578860759493672</c:v>
                </c:pt>
                <c:pt idx="22">
                  <c:v>14.384303797468355</c:v>
                </c:pt>
                <c:pt idx="23">
                  <c:v>14.921392405063292</c:v>
                </c:pt>
                <c:pt idx="24">
                  <c:v>15.803544303797469</c:v>
                </c:pt>
                <c:pt idx="25">
                  <c:v>16.455696202531648</c:v>
                </c:pt>
                <c:pt idx="26">
                  <c:v>17.069367088607599</c:v>
                </c:pt>
                <c:pt idx="27">
                  <c:v>17.683164556962026</c:v>
                </c:pt>
                <c:pt idx="28">
                  <c:v>18.258481012658226</c:v>
                </c:pt>
                <c:pt idx="29">
                  <c:v>18.795569620253168</c:v>
                </c:pt>
                <c:pt idx="30">
                  <c:v>19.33253164556962</c:v>
                </c:pt>
                <c:pt idx="31">
                  <c:v>20.214810126582279</c:v>
                </c:pt>
                <c:pt idx="32">
                  <c:v>20.751772151898734</c:v>
                </c:pt>
                <c:pt idx="33">
                  <c:v>21.250506329113925</c:v>
                </c:pt>
                <c:pt idx="34">
                  <c:v>21.979240506329116</c:v>
                </c:pt>
                <c:pt idx="35">
                  <c:v>22.439620253164559</c:v>
                </c:pt>
                <c:pt idx="36">
                  <c:v>23.168354430379747</c:v>
                </c:pt>
                <c:pt idx="37">
                  <c:v>24.050632911392405</c:v>
                </c:pt>
                <c:pt idx="38">
                  <c:v>24.664303797468357</c:v>
                </c:pt>
                <c:pt idx="39">
                  <c:v>25.354810126582279</c:v>
                </c:pt>
                <c:pt idx="40">
                  <c:v>26.006962025316458</c:v>
                </c:pt>
                <c:pt idx="41">
                  <c:v>26.658987341772153</c:v>
                </c:pt>
                <c:pt idx="42">
                  <c:v>27.195949367088613</c:v>
                </c:pt>
                <c:pt idx="43">
                  <c:v>27.656329113924055</c:v>
                </c:pt>
                <c:pt idx="44">
                  <c:v>28.154936708860763</c:v>
                </c:pt>
                <c:pt idx="45">
                  <c:v>28.88379746835443</c:v>
                </c:pt>
                <c:pt idx="46">
                  <c:v>29.650886075949369</c:v>
                </c:pt>
                <c:pt idx="47">
                  <c:v>30.111265822784812</c:v>
                </c:pt>
                <c:pt idx="48">
                  <c:v>30.878354430379748</c:v>
                </c:pt>
                <c:pt idx="49">
                  <c:v>31.415443037974683</c:v>
                </c:pt>
                <c:pt idx="50">
                  <c:v>32.259240506329121</c:v>
                </c:pt>
                <c:pt idx="51">
                  <c:v>32.8346835443038</c:v>
                </c:pt>
                <c:pt idx="52">
                  <c:v>33.371645569620256</c:v>
                </c:pt>
                <c:pt idx="53">
                  <c:v>33.908734177215194</c:v>
                </c:pt>
                <c:pt idx="54">
                  <c:v>34.790886075949373</c:v>
                </c:pt>
                <c:pt idx="55">
                  <c:v>35.366329113924053</c:v>
                </c:pt>
                <c:pt idx="56">
                  <c:v>35.941645569620256</c:v>
                </c:pt>
                <c:pt idx="57">
                  <c:v>36.517088607594943</c:v>
                </c:pt>
                <c:pt idx="58">
                  <c:v>37.130759493670894</c:v>
                </c:pt>
                <c:pt idx="59">
                  <c:v>37.667848101265825</c:v>
                </c:pt>
                <c:pt idx="60">
                  <c:v>38.550000000000004</c:v>
                </c:pt>
                <c:pt idx="61">
                  <c:v>39.125443037974691</c:v>
                </c:pt>
                <c:pt idx="62">
                  <c:v>39.662405063291146</c:v>
                </c:pt>
                <c:pt idx="63">
                  <c:v>40.237848101265826</c:v>
                </c:pt>
                <c:pt idx="64">
                  <c:v>41.081645569620257</c:v>
                </c:pt>
                <c:pt idx="65">
                  <c:v>41.618734177215195</c:v>
                </c:pt>
                <c:pt idx="66">
                  <c:v>42.155696202531644</c:v>
                </c:pt>
                <c:pt idx="67">
                  <c:v>42.692784810126589</c:v>
                </c:pt>
                <c:pt idx="68">
                  <c:v>43.536582278481021</c:v>
                </c:pt>
                <c:pt idx="69">
                  <c:v>44.073670886075952</c:v>
                </c:pt>
                <c:pt idx="70">
                  <c:v>44.879113924050635</c:v>
                </c:pt>
                <c:pt idx="71">
                  <c:v>45.416202531645574</c:v>
                </c:pt>
                <c:pt idx="72">
                  <c:v>45.953164556962022</c:v>
                </c:pt>
                <c:pt idx="73">
                  <c:v>46.45189873417722</c:v>
                </c:pt>
                <c:pt idx="74">
                  <c:v>46.91215189873418</c:v>
                </c:pt>
                <c:pt idx="75">
                  <c:v>47.410759493670888</c:v>
                </c:pt>
                <c:pt idx="76">
                  <c:v>47.871139240506338</c:v>
                </c:pt>
                <c:pt idx="77">
                  <c:v>48.484810126582275</c:v>
                </c:pt>
                <c:pt idx="78">
                  <c:v>48.830126582278481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10-426C-8240-259D95EF9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457200</xdr:colOff>
      <xdr:row>18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457200</xdr:colOff>
      <xdr:row>18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457200</xdr:colOff>
      <xdr:row>18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</xdr:row>
      <xdr:rowOff>57150</xdr:rowOff>
    </xdr:from>
    <xdr:to>
      <xdr:col>14</xdr:col>
      <xdr:colOff>657225</xdr:colOff>
      <xdr:row>19</xdr:row>
      <xdr:rowOff>28575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14</xdr:col>
      <xdr:colOff>676275</xdr:colOff>
      <xdr:row>36</xdr:row>
      <xdr:rowOff>9525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457200</xdr:colOff>
      <xdr:row>18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457200</xdr:colOff>
      <xdr:row>18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-5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5.6気中①"/>
      <sheetName val="B-5.6気中②"/>
      <sheetName val="B-5.6気中③"/>
      <sheetName val="B-5.6水中①"/>
      <sheetName val="B-5.6水中②"/>
      <sheetName val="B-5.6水中③"/>
    </sheetNames>
    <sheetDataSet>
      <sheetData sheetId="0"/>
      <sheetData sheetId="1"/>
      <sheetData sheetId="2"/>
      <sheetData sheetId="3"/>
      <sheetData sheetId="4"/>
      <sheetData sheetId="5">
        <row r="6">
          <cell r="F6">
            <v>0</v>
          </cell>
          <cell r="G6">
            <v>0</v>
          </cell>
        </row>
        <row r="7">
          <cell r="F7">
            <v>7.6716582278481008E-2</v>
          </cell>
          <cell r="G7">
            <v>0</v>
          </cell>
        </row>
        <row r="8">
          <cell r="F8">
            <v>0.92059873417721527</v>
          </cell>
          <cell r="G8">
            <v>2.5</v>
          </cell>
        </row>
        <row r="9">
          <cell r="F9">
            <v>1.726126582278481</v>
          </cell>
          <cell r="G9">
            <v>30</v>
          </cell>
        </row>
        <row r="10">
          <cell r="F10">
            <v>2.1864177215189877</v>
          </cell>
          <cell r="G10">
            <v>50</v>
          </cell>
        </row>
        <row r="11">
          <cell r="F11">
            <v>2.8001518987341778</v>
          </cell>
          <cell r="G11">
            <v>70</v>
          </cell>
        </row>
        <row r="12">
          <cell r="F12">
            <v>3.6823924050632915</v>
          </cell>
          <cell r="G12">
            <v>105</v>
          </cell>
        </row>
        <row r="13">
          <cell r="F13">
            <v>4.0659746835443045</v>
          </cell>
          <cell r="G13">
            <v>120</v>
          </cell>
        </row>
        <row r="14">
          <cell r="F14">
            <v>4.9865696202531655</v>
          </cell>
          <cell r="G14">
            <v>152.5</v>
          </cell>
        </row>
        <row r="15">
          <cell r="F15">
            <v>5.5235949367088617</v>
          </cell>
          <cell r="G15">
            <v>172.5</v>
          </cell>
        </row>
        <row r="16">
          <cell r="F16">
            <v>6.1373164556962028</v>
          </cell>
          <cell r="G16">
            <v>197.5</v>
          </cell>
        </row>
        <row r="17">
          <cell r="F17">
            <v>6.6359746835443039</v>
          </cell>
          <cell r="G17">
            <v>212.5</v>
          </cell>
        </row>
        <row r="18">
          <cell r="F18">
            <v>7.2497088607594939</v>
          </cell>
          <cell r="G18">
            <v>237.5</v>
          </cell>
        </row>
        <row r="19">
          <cell r="F19">
            <v>8.7456835443037981</v>
          </cell>
          <cell r="G19">
            <v>290</v>
          </cell>
        </row>
        <row r="20">
          <cell r="F20">
            <v>9.2443417721518983</v>
          </cell>
          <cell r="G20">
            <v>305</v>
          </cell>
        </row>
        <row r="21">
          <cell r="F21">
            <v>9.8197215189873432</v>
          </cell>
          <cell r="G21">
            <v>325</v>
          </cell>
        </row>
        <row r="22">
          <cell r="F22">
            <v>10.855392405063292</v>
          </cell>
          <cell r="G22">
            <v>362.5</v>
          </cell>
        </row>
        <row r="23">
          <cell r="F23">
            <v>11.469126582278481</v>
          </cell>
          <cell r="G23">
            <v>385</v>
          </cell>
        </row>
        <row r="24">
          <cell r="F24">
            <v>12.121215189873418</v>
          </cell>
          <cell r="G24">
            <v>407.5</v>
          </cell>
        </row>
        <row r="25">
          <cell r="F25">
            <v>12.658227848101266</v>
          </cell>
          <cell r="G25">
            <v>422.5</v>
          </cell>
        </row>
        <row r="26">
          <cell r="F26">
            <v>13.118481012658227</v>
          </cell>
          <cell r="G26">
            <v>440</v>
          </cell>
        </row>
        <row r="27">
          <cell r="F27">
            <v>13.770632911392406</v>
          </cell>
          <cell r="G27">
            <v>462.5</v>
          </cell>
        </row>
        <row r="28">
          <cell r="F28">
            <v>14.652911392405064</v>
          </cell>
          <cell r="G28">
            <v>492.5</v>
          </cell>
        </row>
        <row r="29">
          <cell r="F29">
            <v>15.343291139240508</v>
          </cell>
          <cell r="G29">
            <v>517.5</v>
          </cell>
        </row>
        <row r="30">
          <cell r="F30">
            <v>15.842025316455697</v>
          </cell>
          <cell r="G30">
            <v>530</v>
          </cell>
        </row>
        <row r="31">
          <cell r="F31">
            <v>16.225569620253165</v>
          </cell>
          <cell r="G31">
            <v>542.5</v>
          </cell>
        </row>
        <row r="32">
          <cell r="F32">
            <v>16.87759493670886</v>
          </cell>
          <cell r="G32">
            <v>567.5</v>
          </cell>
        </row>
        <row r="33">
          <cell r="F33">
            <v>17.568101265822786</v>
          </cell>
          <cell r="G33">
            <v>587.5</v>
          </cell>
        </row>
        <row r="34">
          <cell r="F34">
            <v>18.181772151898734</v>
          </cell>
          <cell r="G34">
            <v>610</v>
          </cell>
        </row>
        <row r="35">
          <cell r="F35">
            <v>18.680506329113925</v>
          </cell>
          <cell r="G35">
            <v>625</v>
          </cell>
        </row>
        <row r="36">
          <cell r="F36">
            <v>19.5626582278481</v>
          </cell>
          <cell r="G36">
            <v>652.5</v>
          </cell>
        </row>
        <row r="37">
          <cell r="F37">
            <v>20.099746835443042</v>
          </cell>
          <cell r="G37">
            <v>672.5</v>
          </cell>
        </row>
        <row r="38">
          <cell r="F38">
            <v>20.675063291139242</v>
          </cell>
          <cell r="G38">
            <v>690</v>
          </cell>
        </row>
        <row r="39">
          <cell r="F39">
            <v>21.557341772151901</v>
          </cell>
          <cell r="G39">
            <v>722.5</v>
          </cell>
        </row>
        <row r="40">
          <cell r="F40">
            <v>22.132658227848104</v>
          </cell>
          <cell r="G40">
            <v>740</v>
          </cell>
        </row>
        <row r="41">
          <cell r="F41">
            <v>22.669746835443039</v>
          </cell>
          <cell r="G41">
            <v>757.5</v>
          </cell>
        </row>
        <row r="42">
          <cell r="F42">
            <v>23.283417721518987</v>
          </cell>
          <cell r="G42">
            <v>780</v>
          </cell>
        </row>
        <row r="43">
          <cell r="F43">
            <v>23.858860759493673</v>
          </cell>
          <cell r="G43">
            <v>797.5</v>
          </cell>
        </row>
        <row r="44">
          <cell r="F44">
            <v>24.434177215189877</v>
          </cell>
          <cell r="G44">
            <v>820</v>
          </cell>
        </row>
        <row r="45">
          <cell r="F45">
            <v>25.047974683544304</v>
          </cell>
          <cell r="G45">
            <v>840</v>
          </cell>
        </row>
        <row r="46">
          <cell r="F46">
            <v>25.96860759493671</v>
          </cell>
          <cell r="G46">
            <v>872.5</v>
          </cell>
        </row>
        <row r="47">
          <cell r="F47">
            <v>26.543924050632913</v>
          </cell>
          <cell r="G47">
            <v>892.5</v>
          </cell>
        </row>
        <row r="48">
          <cell r="F48">
            <v>27.157594936708861</v>
          </cell>
          <cell r="G48">
            <v>915</v>
          </cell>
        </row>
        <row r="49">
          <cell r="F49">
            <v>27.733037974683548</v>
          </cell>
          <cell r="G49">
            <v>935</v>
          </cell>
        </row>
        <row r="50">
          <cell r="F50">
            <v>28.346708860759495</v>
          </cell>
          <cell r="G50">
            <v>955</v>
          </cell>
        </row>
        <row r="51">
          <cell r="F51">
            <v>28.922151898734182</v>
          </cell>
          <cell r="G51">
            <v>975</v>
          </cell>
        </row>
        <row r="52">
          <cell r="F52">
            <v>29.497468354430382</v>
          </cell>
          <cell r="G52">
            <v>995</v>
          </cell>
        </row>
        <row r="53">
          <cell r="F53">
            <v>30.418101265822788</v>
          </cell>
          <cell r="G53">
            <v>1027.5</v>
          </cell>
        </row>
        <row r="54">
          <cell r="F54">
            <v>30.993417721518991</v>
          </cell>
          <cell r="G54">
            <v>1050</v>
          </cell>
        </row>
        <row r="55">
          <cell r="F55">
            <v>31.568860759493674</v>
          </cell>
          <cell r="G55">
            <v>1072.5</v>
          </cell>
        </row>
        <row r="56">
          <cell r="F56">
            <v>32.144177215189877</v>
          </cell>
          <cell r="G56">
            <v>1090</v>
          </cell>
        </row>
        <row r="57">
          <cell r="F57">
            <v>32.719620253164564</v>
          </cell>
          <cell r="G57">
            <v>1110</v>
          </cell>
        </row>
        <row r="58">
          <cell r="F58">
            <v>33.256582278481012</v>
          </cell>
          <cell r="G58">
            <v>1132.5</v>
          </cell>
        </row>
        <row r="59">
          <cell r="F59">
            <v>34.177215189873422</v>
          </cell>
          <cell r="G59">
            <v>1165</v>
          </cell>
        </row>
        <row r="60">
          <cell r="F60">
            <v>34.714177215189878</v>
          </cell>
          <cell r="G60">
            <v>1187.5</v>
          </cell>
        </row>
        <row r="61">
          <cell r="F61">
            <v>35.289620253164564</v>
          </cell>
          <cell r="G61">
            <v>1205</v>
          </cell>
        </row>
        <row r="62">
          <cell r="F62">
            <v>35.826582278481013</v>
          </cell>
          <cell r="G62">
            <v>1225</v>
          </cell>
        </row>
        <row r="63">
          <cell r="F63">
            <v>36.708860759493675</v>
          </cell>
          <cell r="G63">
            <v>1260</v>
          </cell>
        </row>
        <row r="64">
          <cell r="F64">
            <v>37.24582278481013</v>
          </cell>
          <cell r="G64">
            <v>1280</v>
          </cell>
        </row>
        <row r="65">
          <cell r="F65">
            <v>37.821265822784817</v>
          </cell>
          <cell r="G65">
            <v>1302.5</v>
          </cell>
        </row>
        <row r="66">
          <cell r="F66">
            <v>38.319873417721517</v>
          </cell>
          <cell r="G66">
            <v>1325</v>
          </cell>
        </row>
        <row r="67">
          <cell r="F67">
            <v>39.202151898734179</v>
          </cell>
          <cell r="G67">
            <v>1360</v>
          </cell>
        </row>
        <row r="68">
          <cell r="F68">
            <v>39.739113924050635</v>
          </cell>
          <cell r="G68">
            <v>1382.5</v>
          </cell>
        </row>
        <row r="69">
          <cell r="F69">
            <v>40.276202531645573</v>
          </cell>
          <cell r="G69">
            <v>1405</v>
          </cell>
        </row>
        <row r="70">
          <cell r="F70">
            <v>41.120000000000005</v>
          </cell>
          <cell r="G70">
            <v>1440</v>
          </cell>
        </row>
        <row r="71">
          <cell r="F71">
            <v>41.657088607594943</v>
          </cell>
          <cell r="G71">
            <v>1462.5</v>
          </cell>
        </row>
        <row r="72">
          <cell r="F72">
            <v>42.194050632911399</v>
          </cell>
          <cell r="G72">
            <v>1487.5</v>
          </cell>
        </row>
        <row r="73">
          <cell r="F73">
            <v>42.999620253164558</v>
          </cell>
          <cell r="G73">
            <v>1522.5</v>
          </cell>
        </row>
        <row r="74">
          <cell r="F74">
            <v>43.536582278481021</v>
          </cell>
          <cell r="G74">
            <v>1545</v>
          </cell>
        </row>
        <row r="75">
          <cell r="F75">
            <v>44.035316455696211</v>
          </cell>
          <cell r="G75">
            <v>1567.5</v>
          </cell>
        </row>
        <row r="76">
          <cell r="F76">
            <v>44.533924050632912</v>
          </cell>
          <cell r="G76">
            <v>1592.5</v>
          </cell>
        </row>
        <row r="77">
          <cell r="F77">
            <v>45.071012658227851</v>
          </cell>
          <cell r="G77">
            <v>1617.5</v>
          </cell>
        </row>
        <row r="78">
          <cell r="F78">
            <v>45.53126582278481</v>
          </cell>
          <cell r="G78">
            <v>1642.5</v>
          </cell>
        </row>
        <row r="79">
          <cell r="F79">
            <v>46.068227848101273</v>
          </cell>
          <cell r="G79">
            <v>1665</v>
          </cell>
        </row>
        <row r="80">
          <cell r="F80">
            <v>46.336835443037977</v>
          </cell>
          <cell r="G80">
            <v>1680</v>
          </cell>
        </row>
        <row r="81">
          <cell r="F81">
            <v>46.720379746835448</v>
          </cell>
          <cell r="G81">
            <v>1702.5</v>
          </cell>
        </row>
        <row r="82">
          <cell r="F82">
            <v>47.218987341772149</v>
          </cell>
          <cell r="G82">
            <v>1727.5</v>
          </cell>
        </row>
        <row r="83">
          <cell r="F83">
            <v>47.717721518987346</v>
          </cell>
          <cell r="G83">
            <v>1757.5</v>
          </cell>
        </row>
        <row r="84">
          <cell r="F84">
            <v>48.254683544303802</v>
          </cell>
          <cell r="G84">
            <v>1787.5</v>
          </cell>
        </row>
        <row r="85">
          <cell r="F85">
            <v>48.561518987341778</v>
          </cell>
          <cell r="G85">
            <v>1807.5</v>
          </cell>
        </row>
        <row r="86">
          <cell r="F86">
            <v>48.983544303797473</v>
          </cell>
          <cell r="G86">
            <v>1835</v>
          </cell>
        </row>
        <row r="87">
          <cell r="F87">
            <v>49.48215189873418</v>
          </cell>
          <cell r="G87">
            <v>1872.5</v>
          </cell>
        </row>
        <row r="88">
          <cell r="F88">
            <v>49.788987341772156</v>
          </cell>
          <cell r="G88">
            <v>1900</v>
          </cell>
        </row>
        <row r="89">
          <cell r="F89">
            <v>50.172658227848103</v>
          </cell>
          <cell r="G89">
            <v>1937.5</v>
          </cell>
        </row>
        <row r="90">
          <cell r="F90">
            <v>50.556202531645575</v>
          </cell>
          <cell r="G90">
            <v>1982.5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7"/>
  <sheetViews>
    <sheetView tabSelected="1" workbookViewId="0">
      <selection activeCell="F4" sqref="F4:G6"/>
    </sheetView>
  </sheetViews>
  <sheetFormatPr defaultRowHeight="13.5" x14ac:dyDescent="0.15"/>
  <sheetData>
    <row r="2" spans="2:7" x14ac:dyDescent="0.15">
      <c r="B2" s="2" t="s">
        <v>5</v>
      </c>
      <c r="C2" s="2"/>
      <c r="D2" s="2"/>
    </row>
    <row r="4" spans="2:7" x14ac:dyDescent="0.15">
      <c r="B4" s="3" t="s">
        <v>0</v>
      </c>
      <c r="C4" s="3" t="s">
        <v>1</v>
      </c>
      <c r="D4" s="3" t="s">
        <v>2</v>
      </c>
      <c r="F4" s="6" t="s">
        <v>6</v>
      </c>
      <c r="G4" s="6">
        <f>1000/(50*50*3.16)</f>
        <v>0.12658227848101267</v>
      </c>
    </row>
    <row r="5" spans="2:7" ht="15.75" x14ac:dyDescent="0.15">
      <c r="B5" s="3" t="s">
        <v>3</v>
      </c>
      <c r="C5" s="4" t="s">
        <v>4</v>
      </c>
      <c r="D5" s="4" t="s">
        <v>4</v>
      </c>
      <c r="F5" t="s">
        <v>7</v>
      </c>
      <c r="G5" t="s">
        <v>8</v>
      </c>
    </row>
    <row r="6" spans="2:7" x14ac:dyDescent="0.15">
      <c r="B6" s="5">
        <v>0</v>
      </c>
      <c r="C6" s="6">
        <v>0</v>
      </c>
      <c r="D6" s="6">
        <v>0</v>
      </c>
      <c r="F6" s="5">
        <f>B6*$G$4</f>
        <v>0</v>
      </c>
      <c r="G6" s="7">
        <f>AVERAGE(C6:D6)</f>
        <v>0</v>
      </c>
    </row>
    <row r="7" spans="2:7" x14ac:dyDescent="0.15">
      <c r="B7" s="5">
        <v>12.424200000000001</v>
      </c>
      <c r="C7" s="6">
        <v>40</v>
      </c>
      <c r="D7" s="6">
        <v>50</v>
      </c>
      <c r="F7" s="5">
        <f t="shared" ref="F7:F70" si="0">B7*$G$4</f>
        <v>1.5726835443037976</v>
      </c>
      <c r="G7" s="7">
        <f t="shared" ref="G7:G70" si="1">AVERAGE(C7:D7)</f>
        <v>45</v>
      </c>
    </row>
    <row r="8" spans="2:7" x14ac:dyDescent="0.15">
      <c r="B8" s="5">
        <v>15.1515</v>
      </c>
      <c r="C8" s="6">
        <v>55</v>
      </c>
      <c r="D8" s="6">
        <v>55</v>
      </c>
      <c r="F8" s="10">
        <f t="shared" si="0"/>
        <v>1.9179113924050635</v>
      </c>
      <c r="G8" s="11">
        <f t="shared" si="1"/>
        <v>55</v>
      </c>
    </row>
    <row r="9" spans="2:7" x14ac:dyDescent="0.15">
      <c r="B9" s="5">
        <v>21.2121</v>
      </c>
      <c r="C9" s="6">
        <v>80</v>
      </c>
      <c r="D9" s="6">
        <v>75</v>
      </c>
      <c r="F9" s="5">
        <f t="shared" si="0"/>
        <v>2.6850759493670888</v>
      </c>
      <c r="G9" s="7">
        <f t="shared" si="1"/>
        <v>77.5</v>
      </c>
    </row>
    <row r="10" spans="2:7" x14ac:dyDescent="0.15">
      <c r="B10" s="5">
        <v>26.363600000000002</v>
      </c>
      <c r="C10" s="6">
        <v>100</v>
      </c>
      <c r="D10" s="6">
        <v>95</v>
      </c>
      <c r="F10" s="5">
        <f t="shared" si="0"/>
        <v>3.3371645569620259</v>
      </c>
      <c r="G10" s="7">
        <f t="shared" si="1"/>
        <v>97.5</v>
      </c>
    </row>
    <row r="11" spans="2:7" x14ac:dyDescent="0.15">
      <c r="B11" s="5">
        <v>32.424199999999999</v>
      </c>
      <c r="C11" s="6">
        <v>130</v>
      </c>
      <c r="D11" s="6">
        <v>110</v>
      </c>
      <c r="F11" s="5">
        <f t="shared" si="0"/>
        <v>4.1043291139240505</v>
      </c>
      <c r="G11" s="7">
        <f t="shared" si="1"/>
        <v>120</v>
      </c>
    </row>
    <row r="12" spans="2:7" x14ac:dyDescent="0.15">
      <c r="B12" s="5">
        <v>37.2727</v>
      </c>
      <c r="C12" s="6">
        <v>150</v>
      </c>
      <c r="D12" s="6">
        <v>130</v>
      </c>
      <c r="F12" s="5">
        <f t="shared" si="0"/>
        <v>4.7180632911392406</v>
      </c>
      <c r="G12" s="7">
        <f t="shared" si="1"/>
        <v>140</v>
      </c>
    </row>
    <row r="13" spans="2:7" x14ac:dyDescent="0.15">
      <c r="B13" s="5">
        <v>43.030299999999997</v>
      </c>
      <c r="C13" s="6">
        <v>175</v>
      </c>
      <c r="D13" s="6">
        <v>145</v>
      </c>
      <c r="F13" s="5">
        <f t="shared" si="0"/>
        <v>5.4468734177215188</v>
      </c>
      <c r="G13" s="7">
        <f t="shared" si="1"/>
        <v>160</v>
      </c>
    </row>
    <row r="14" spans="2:7" x14ac:dyDescent="0.15">
      <c r="B14" s="5">
        <v>46.969700000000003</v>
      </c>
      <c r="C14" s="6">
        <v>190</v>
      </c>
      <c r="D14" s="6">
        <v>165</v>
      </c>
      <c r="F14" s="5">
        <f t="shared" si="0"/>
        <v>5.9455316455696208</v>
      </c>
      <c r="G14" s="7">
        <f t="shared" si="1"/>
        <v>177.5</v>
      </c>
    </row>
    <row r="15" spans="2:7" x14ac:dyDescent="0.15">
      <c r="B15" s="5">
        <v>53.333300000000001</v>
      </c>
      <c r="C15" s="6">
        <v>215</v>
      </c>
      <c r="D15" s="6">
        <v>190</v>
      </c>
      <c r="F15" s="5">
        <f t="shared" si="0"/>
        <v>6.7510506329113928</v>
      </c>
      <c r="G15" s="7">
        <f t="shared" si="1"/>
        <v>202.5</v>
      </c>
    </row>
    <row r="16" spans="2:7" x14ac:dyDescent="0.15">
      <c r="B16" s="5">
        <v>57.878799999999998</v>
      </c>
      <c r="C16" s="6">
        <v>230</v>
      </c>
      <c r="D16" s="6">
        <v>210</v>
      </c>
      <c r="F16" s="5">
        <f t="shared" si="0"/>
        <v>7.326430379746836</v>
      </c>
      <c r="G16" s="7">
        <f t="shared" si="1"/>
        <v>220</v>
      </c>
    </row>
    <row r="17" spans="2:13" x14ac:dyDescent="0.15">
      <c r="B17" s="5">
        <v>62.424199999999999</v>
      </c>
      <c r="C17" s="6">
        <v>250</v>
      </c>
      <c r="D17" s="6">
        <v>225</v>
      </c>
      <c r="F17" s="5">
        <f t="shared" si="0"/>
        <v>7.901797468354431</v>
      </c>
      <c r="G17" s="7">
        <f t="shared" si="1"/>
        <v>237.5</v>
      </c>
    </row>
    <row r="18" spans="2:13" x14ac:dyDescent="0.15">
      <c r="B18" s="5">
        <v>69.697000000000003</v>
      </c>
      <c r="C18" s="6">
        <v>270</v>
      </c>
      <c r="D18" s="6">
        <v>265</v>
      </c>
      <c r="F18" s="5">
        <f t="shared" si="0"/>
        <v>8.822405063291141</v>
      </c>
      <c r="G18" s="7">
        <f t="shared" si="1"/>
        <v>267.5</v>
      </c>
    </row>
    <row r="19" spans="2:13" x14ac:dyDescent="0.15">
      <c r="B19" s="5">
        <v>74.545500000000004</v>
      </c>
      <c r="C19" s="6">
        <v>280</v>
      </c>
      <c r="D19" s="6">
        <v>290</v>
      </c>
      <c r="F19" s="5">
        <f t="shared" si="0"/>
        <v>9.4361392405063302</v>
      </c>
      <c r="G19" s="7">
        <f t="shared" si="1"/>
        <v>285</v>
      </c>
    </row>
    <row r="20" spans="2:13" x14ac:dyDescent="0.15">
      <c r="B20" s="5">
        <v>76.969700000000003</v>
      </c>
      <c r="C20" s="6">
        <v>280</v>
      </c>
      <c r="D20" s="6">
        <v>305</v>
      </c>
      <c r="F20" s="5">
        <f t="shared" si="0"/>
        <v>9.7430000000000003</v>
      </c>
      <c r="G20" s="7">
        <f t="shared" si="1"/>
        <v>292.5</v>
      </c>
    </row>
    <row r="21" spans="2:13" x14ac:dyDescent="0.15">
      <c r="B21" s="5">
        <v>81.212100000000007</v>
      </c>
      <c r="C21" s="6">
        <v>290</v>
      </c>
      <c r="D21" s="6">
        <v>330</v>
      </c>
      <c r="F21" s="5">
        <f t="shared" si="0"/>
        <v>10.28001265822785</v>
      </c>
      <c r="G21" s="7">
        <f t="shared" si="1"/>
        <v>310</v>
      </c>
    </row>
    <row r="22" spans="2:13" ht="14.25" thickBot="1" x14ac:dyDescent="0.2">
      <c r="B22" s="5">
        <v>87.2727</v>
      </c>
      <c r="C22" s="6">
        <v>300</v>
      </c>
      <c r="D22" s="6">
        <v>370</v>
      </c>
      <c r="F22" s="5">
        <f t="shared" si="0"/>
        <v>11.047177215189874</v>
      </c>
      <c r="G22" s="7">
        <f t="shared" si="1"/>
        <v>335</v>
      </c>
      <c r="I22" t="s">
        <v>9</v>
      </c>
      <c r="M22" s="8" t="s">
        <v>10</v>
      </c>
    </row>
    <row r="23" spans="2:13" ht="14.25" thickBot="1" x14ac:dyDescent="0.2">
      <c r="B23" s="5">
        <v>92.121200000000002</v>
      </c>
      <c r="C23" s="6">
        <v>310</v>
      </c>
      <c r="D23" s="6">
        <v>395</v>
      </c>
      <c r="F23" s="5">
        <f t="shared" si="0"/>
        <v>11.660911392405064</v>
      </c>
      <c r="G23" s="7">
        <f t="shared" si="1"/>
        <v>352.5</v>
      </c>
      <c r="I23" s="5">
        <f>B81/3</f>
        <v>117.67666666666666</v>
      </c>
      <c r="M23" s="9">
        <f>(F28-F8)/((G28-G8)*0.000001)</f>
        <v>32616.670647241466</v>
      </c>
    </row>
    <row r="24" spans="2:13" x14ac:dyDescent="0.15">
      <c r="B24" s="5">
        <v>96.969700000000003</v>
      </c>
      <c r="C24" s="6">
        <v>325</v>
      </c>
      <c r="D24" s="6">
        <v>420</v>
      </c>
      <c r="F24" s="5">
        <f t="shared" si="0"/>
        <v>12.274645569620255</v>
      </c>
      <c r="G24" s="7">
        <f t="shared" si="1"/>
        <v>372.5</v>
      </c>
    </row>
    <row r="25" spans="2:13" x14ac:dyDescent="0.15">
      <c r="B25" s="5">
        <v>101.515</v>
      </c>
      <c r="C25" s="6">
        <v>330</v>
      </c>
      <c r="D25" s="6">
        <v>445</v>
      </c>
      <c r="F25" s="5">
        <f t="shared" si="0"/>
        <v>12.850000000000001</v>
      </c>
      <c r="G25" s="7">
        <f t="shared" si="1"/>
        <v>387.5</v>
      </c>
    </row>
    <row r="26" spans="2:13" x14ac:dyDescent="0.15">
      <c r="B26" s="5">
        <v>106.06100000000001</v>
      </c>
      <c r="C26" s="6">
        <v>345</v>
      </c>
      <c r="D26" s="6">
        <v>475</v>
      </c>
      <c r="F26" s="5">
        <f t="shared" si="0"/>
        <v>13.425443037974686</v>
      </c>
      <c r="G26" s="7">
        <f t="shared" si="1"/>
        <v>410</v>
      </c>
    </row>
    <row r="27" spans="2:13" x14ac:dyDescent="0.15">
      <c r="B27" s="5">
        <v>112.727</v>
      </c>
      <c r="C27" s="6">
        <v>355</v>
      </c>
      <c r="D27" s="6">
        <v>510</v>
      </c>
      <c r="F27" s="5">
        <f t="shared" si="0"/>
        <v>14.269240506329115</v>
      </c>
      <c r="G27" s="7">
        <f t="shared" si="1"/>
        <v>432.5</v>
      </c>
    </row>
    <row r="28" spans="2:13" x14ac:dyDescent="0.15">
      <c r="B28" s="5">
        <v>117.57599999999999</v>
      </c>
      <c r="C28" s="6">
        <v>365</v>
      </c>
      <c r="D28" s="6">
        <v>540</v>
      </c>
      <c r="F28" s="10">
        <f t="shared" si="0"/>
        <v>14.883037974683544</v>
      </c>
      <c r="G28" s="11">
        <f t="shared" si="1"/>
        <v>452.5</v>
      </c>
    </row>
    <row r="29" spans="2:13" x14ac:dyDescent="0.15">
      <c r="B29" s="5">
        <v>122.727</v>
      </c>
      <c r="C29" s="6">
        <v>375</v>
      </c>
      <c r="D29" s="6">
        <v>570</v>
      </c>
      <c r="F29" s="5">
        <f t="shared" si="0"/>
        <v>15.535063291139242</v>
      </c>
      <c r="G29" s="7">
        <f t="shared" si="1"/>
        <v>472.5</v>
      </c>
    </row>
    <row r="30" spans="2:13" x14ac:dyDescent="0.15">
      <c r="B30" s="5">
        <v>127.57599999999999</v>
      </c>
      <c r="C30" s="6">
        <v>385</v>
      </c>
      <c r="D30" s="6">
        <v>600</v>
      </c>
      <c r="F30" s="5">
        <f t="shared" si="0"/>
        <v>16.148860759493672</v>
      </c>
      <c r="G30" s="7">
        <f t="shared" si="1"/>
        <v>492.5</v>
      </c>
    </row>
    <row r="31" spans="2:13" x14ac:dyDescent="0.15">
      <c r="B31" s="5">
        <v>132.42400000000001</v>
      </c>
      <c r="C31" s="6">
        <v>395</v>
      </c>
      <c r="D31" s="6">
        <v>630</v>
      </c>
      <c r="F31" s="5">
        <f t="shared" si="0"/>
        <v>16.762531645569624</v>
      </c>
      <c r="G31" s="7">
        <f t="shared" si="1"/>
        <v>512.5</v>
      </c>
    </row>
    <row r="32" spans="2:13" x14ac:dyDescent="0.15">
      <c r="B32" s="5">
        <v>137.273</v>
      </c>
      <c r="C32" s="6">
        <v>405</v>
      </c>
      <c r="D32" s="6">
        <v>660</v>
      </c>
      <c r="F32" s="5">
        <f t="shared" si="0"/>
        <v>17.376329113924051</v>
      </c>
      <c r="G32" s="7">
        <f t="shared" si="1"/>
        <v>532.5</v>
      </c>
    </row>
    <row r="33" spans="2:7" x14ac:dyDescent="0.15">
      <c r="B33" s="5">
        <v>142.42400000000001</v>
      </c>
      <c r="C33" s="6">
        <v>415</v>
      </c>
      <c r="D33" s="6">
        <v>690</v>
      </c>
      <c r="F33" s="5">
        <f t="shared" si="0"/>
        <v>18.02835443037975</v>
      </c>
      <c r="G33" s="7">
        <f t="shared" si="1"/>
        <v>552.5</v>
      </c>
    </row>
    <row r="34" spans="2:7" x14ac:dyDescent="0.15">
      <c r="B34" s="5">
        <v>147.273</v>
      </c>
      <c r="C34" s="6">
        <v>425</v>
      </c>
      <c r="D34" s="6">
        <v>720</v>
      </c>
      <c r="F34" s="5">
        <f t="shared" si="0"/>
        <v>18.642151898734177</v>
      </c>
      <c r="G34" s="7">
        <f t="shared" si="1"/>
        <v>572.5</v>
      </c>
    </row>
    <row r="35" spans="2:7" x14ac:dyDescent="0.15">
      <c r="B35" s="5">
        <v>152.12100000000001</v>
      </c>
      <c r="C35" s="6">
        <v>435</v>
      </c>
      <c r="D35" s="6">
        <v>750</v>
      </c>
      <c r="F35" s="5">
        <f t="shared" si="0"/>
        <v>19.255822784810128</v>
      </c>
      <c r="G35" s="7">
        <f t="shared" si="1"/>
        <v>592.5</v>
      </c>
    </row>
    <row r="36" spans="2:7" x14ac:dyDescent="0.15">
      <c r="B36" s="5">
        <v>157.273</v>
      </c>
      <c r="C36" s="6">
        <v>445</v>
      </c>
      <c r="D36" s="6">
        <v>780</v>
      </c>
      <c r="F36" s="5">
        <f t="shared" si="0"/>
        <v>19.907974683544303</v>
      </c>
      <c r="G36" s="7">
        <f t="shared" si="1"/>
        <v>612.5</v>
      </c>
    </row>
    <row r="37" spans="2:7" x14ac:dyDescent="0.15">
      <c r="B37" s="5">
        <v>162.42400000000001</v>
      </c>
      <c r="C37" s="6">
        <v>455</v>
      </c>
      <c r="D37" s="6">
        <v>810</v>
      </c>
      <c r="F37" s="5">
        <f t="shared" si="0"/>
        <v>20.560000000000002</v>
      </c>
      <c r="G37" s="7">
        <f t="shared" si="1"/>
        <v>632.5</v>
      </c>
    </row>
    <row r="38" spans="2:7" x14ac:dyDescent="0.15">
      <c r="B38" s="5">
        <v>167.273</v>
      </c>
      <c r="C38" s="6">
        <v>465</v>
      </c>
      <c r="D38" s="6">
        <v>840</v>
      </c>
      <c r="F38" s="5">
        <f t="shared" si="0"/>
        <v>21.173797468354433</v>
      </c>
      <c r="G38" s="7">
        <f t="shared" si="1"/>
        <v>652.5</v>
      </c>
    </row>
    <row r="39" spans="2:7" x14ac:dyDescent="0.15">
      <c r="B39" s="5">
        <v>172.42400000000001</v>
      </c>
      <c r="C39" s="6">
        <v>475</v>
      </c>
      <c r="D39" s="6">
        <v>875</v>
      </c>
      <c r="F39" s="5">
        <f t="shared" si="0"/>
        <v>21.825822784810128</v>
      </c>
      <c r="G39" s="7">
        <f t="shared" si="1"/>
        <v>675</v>
      </c>
    </row>
    <row r="40" spans="2:7" x14ac:dyDescent="0.15">
      <c r="B40" s="5">
        <v>177.273</v>
      </c>
      <c r="C40" s="6">
        <v>485</v>
      </c>
      <c r="D40" s="6">
        <v>905</v>
      </c>
      <c r="F40" s="5">
        <f t="shared" si="0"/>
        <v>22.439620253164559</v>
      </c>
      <c r="G40" s="7">
        <f t="shared" si="1"/>
        <v>695</v>
      </c>
    </row>
    <row r="41" spans="2:7" x14ac:dyDescent="0.15">
      <c r="B41" s="5">
        <v>182.42400000000001</v>
      </c>
      <c r="C41" s="6">
        <v>495</v>
      </c>
      <c r="D41" s="6">
        <v>940</v>
      </c>
      <c r="F41" s="5">
        <f t="shared" si="0"/>
        <v>23.091645569620255</v>
      </c>
      <c r="G41" s="7">
        <f t="shared" si="1"/>
        <v>717.5</v>
      </c>
    </row>
    <row r="42" spans="2:7" x14ac:dyDescent="0.15">
      <c r="B42" s="5">
        <v>187.57599999999999</v>
      </c>
      <c r="C42" s="6">
        <v>505</v>
      </c>
      <c r="D42" s="6">
        <v>970</v>
      </c>
      <c r="F42" s="5">
        <f t="shared" si="0"/>
        <v>23.74379746835443</v>
      </c>
      <c r="G42" s="7">
        <f t="shared" si="1"/>
        <v>737.5</v>
      </c>
    </row>
    <row r="43" spans="2:7" x14ac:dyDescent="0.15">
      <c r="B43" s="5">
        <v>192.42400000000001</v>
      </c>
      <c r="C43" s="6">
        <v>520</v>
      </c>
      <c r="D43" s="6">
        <v>1005</v>
      </c>
      <c r="F43" s="5">
        <f t="shared" si="0"/>
        <v>24.357468354430381</v>
      </c>
      <c r="G43" s="7">
        <f t="shared" si="1"/>
        <v>762.5</v>
      </c>
    </row>
    <row r="44" spans="2:7" x14ac:dyDescent="0.15">
      <c r="B44" s="5">
        <v>197.273</v>
      </c>
      <c r="C44" s="6">
        <v>530</v>
      </c>
      <c r="D44" s="6">
        <v>1035</v>
      </c>
      <c r="F44" s="5">
        <f t="shared" si="0"/>
        <v>24.971265822784812</v>
      </c>
      <c r="G44" s="7">
        <f t="shared" si="1"/>
        <v>782.5</v>
      </c>
    </row>
    <row r="45" spans="2:7" x14ac:dyDescent="0.15">
      <c r="B45" s="5">
        <v>202.42400000000001</v>
      </c>
      <c r="C45" s="6">
        <v>540</v>
      </c>
      <c r="D45" s="6">
        <v>1065</v>
      </c>
      <c r="F45" s="5">
        <f t="shared" si="0"/>
        <v>25.623291139240507</v>
      </c>
      <c r="G45" s="7">
        <f t="shared" si="1"/>
        <v>802.5</v>
      </c>
    </row>
    <row r="46" spans="2:7" x14ac:dyDescent="0.15">
      <c r="B46" s="5">
        <v>207.273</v>
      </c>
      <c r="C46" s="6">
        <v>550</v>
      </c>
      <c r="D46" s="6">
        <v>1100</v>
      </c>
      <c r="F46" s="5">
        <f t="shared" si="0"/>
        <v>26.237088607594938</v>
      </c>
      <c r="G46" s="7">
        <f t="shared" si="1"/>
        <v>825</v>
      </c>
    </row>
    <row r="47" spans="2:7" x14ac:dyDescent="0.15">
      <c r="B47" s="5">
        <v>212.12100000000001</v>
      </c>
      <c r="C47" s="6">
        <v>560</v>
      </c>
      <c r="D47" s="6">
        <v>1135</v>
      </c>
      <c r="F47" s="5">
        <f t="shared" si="0"/>
        <v>26.850759493670889</v>
      </c>
      <c r="G47" s="7">
        <f t="shared" si="1"/>
        <v>847.5</v>
      </c>
    </row>
    <row r="48" spans="2:7" x14ac:dyDescent="0.15">
      <c r="B48" s="5">
        <v>216.97</v>
      </c>
      <c r="C48" s="6">
        <v>570</v>
      </c>
      <c r="D48" s="6">
        <v>1170</v>
      </c>
      <c r="F48" s="5">
        <f t="shared" si="0"/>
        <v>27.46455696202532</v>
      </c>
      <c r="G48" s="7">
        <f t="shared" si="1"/>
        <v>870</v>
      </c>
    </row>
    <row r="49" spans="2:7" x14ac:dyDescent="0.15">
      <c r="B49" s="5">
        <v>221.81800000000001</v>
      </c>
      <c r="C49" s="6">
        <v>580</v>
      </c>
      <c r="D49" s="6">
        <v>1200</v>
      </c>
      <c r="F49" s="5">
        <f t="shared" si="0"/>
        <v>28.078227848101267</v>
      </c>
      <c r="G49" s="7">
        <f t="shared" si="1"/>
        <v>890</v>
      </c>
    </row>
    <row r="50" spans="2:7" x14ac:dyDescent="0.15">
      <c r="B50" s="5">
        <v>226.667</v>
      </c>
      <c r="C50" s="6">
        <v>590</v>
      </c>
      <c r="D50" s="6">
        <v>1235</v>
      </c>
      <c r="F50" s="5">
        <f t="shared" si="0"/>
        <v>28.692025316455698</v>
      </c>
      <c r="G50" s="7">
        <f t="shared" si="1"/>
        <v>912.5</v>
      </c>
    </row>
    <row r="51" spans="2:7" x14ac:dyDescent="0.15">
      <c r="B51" s="5">
        <v>231.51499999999999</v>
      </c>
      <c r="C51" s="6">
        <v>600</v>
      </c>
      <c r="D51" s="6">
        <v>1270</v>
      </c>
      <c r="F51" s="5">
        <f t="shared" si="0"/>
        <v>29.305696202531646</v>
      </c>
      <c r="G51" s="7">
        <f t="shared" si="1"/>
        <v>935</v>
      </c>
    </row>
    <row r="52" spans="2:7" x14ac:dyDescent="0.15">
      <c r="B52" s="5">
        <v>236.364</v>
      </c>
      <c r="C52" s="6">
        <v>610</v>
      </c>
      <c r="D52" s="6">
        <v>1305</v>
      </c>
      <c r="F52" s="5">
        <f t="shared" si="0"/>
        <v>29.91949367088608</v>
      </c>
      <c r="G52" s="7">
        <f t="shared" si="1"/>
        <v>957.5</v>
      </c>
    </row>
    <row r="53" spans="2:7" x14ac:dyDescent="0.15">
      <c r="B53" s="5">
        <v>242.727</v>
      </c>
      <c r="C53" s="6">
        <v>620</v>
      </c>
      <c r="D53" s="6">
        <v>1355</v>
      </c>
      <c r="F53" s="5">
        <f t="shared" si="0"/>
        <v>30.724936708860763</v>
      </c>
      <c r="G53" s="7">
        <f t="shared" si="1"/>
        <v>987.5</v>
      </c>
    </row>
    <row r="54" spans="2:7" x14ac:dyDescent="0.15">
      <c r="B54" s="5">
        <v>247.273</v>
      </c>
      <c r="C54" s="6">
        <v>630</v>
      </c>
      <c r="D54" s="6">
        <v>1395</v>
      </c>
      <c r="F54" s="5">
        <f t="shared" si="0"/>
        <v>31.300379746835446</v>
      </c>
      <c r="G54" s="7">
        <f t="shared" si="1"/>
        <v>1012.5</v>
      </c>
    </row>
    <row r="55" spans="2:7" x14ac:dyDescent="0.15">
      <c r="B55" s="5">
        <v>252.12100000000001</v>
      </c>
      <c r="C55" s="6">
        <v>640</v>
      </c>
      <c r="D55" s="6">
        <v>1430</v>
      </c>
      <c r="F55" s="5">
        <f t="shared" si="0"/>
        <v>31.914050632911394</v>
      </c>
      <c r="G55" s="7">
        <f t="shared" si="1"/>
        <v>1035</v>
      </c>
    </row>
    <row r="56" spans="2:7" x14ac:dyDescent="0.15">
      <c r="B56" s="5">
        <v>256.66699999999997</v>
      </c>
      <c r="C56" s="6">
        <v>650</v>
      </c>
      <c r="D56" s="6">
        <v>1470</v>
      </c>
      <c r="F56" s="5">
        <f t="shared" si="0"/>
        <v>32.489493670886077</v>
      </c>
      <c r="G56" s="7">
        <f t="shared" si="1"/>
        <v>1060</v>
      </c>
    </row>
    <row r="57" spans="2:7" x14ac:dyDescent="0.15">
      <c r="B57" s="5">
        <v>263.02999999999997</v>
      </c>
      <c r="C57" s="6">
        <v>660</v>
      </c>
      <c r="D57" s="6">
        <v>1520</v>
      </c>
      <c r="F57" s="5">
        <f t="shared" si="0"/>
        <v>33.29493670886076</v>
      </c>
      <c r="G57" s="7">
        <f t="shared" si="1"/>
        <v>1090</v>
      </c>
    </row>
    <row r="58" spans="2:7" x14ac:dyDescent="0.15">
      <c r="B58" s="5">
        <v>267.27300000000002</v>
      </c>
      <c r="C58" s="6">
        <v>670</v>
      </c>
      <c r="D58" s="6">
        <v>1560</v>
      </c>
      <c r="F58" s="5">
        <f t="shared" si="0"/>
        <v>33.832025316455699</v>
      </c>
      <c r="G58" s="7">
        <f t="shared" si="1"/>
        <v>1115</v>
      </c>
    </row>
    <row r="59" spans="2:7" x14ac:dyDescent="0.15">
      <c r="B59" s="5">
        <v>271.81799999999998</v>
      </c>
      <c r="C59" s="6">
        <v>675</v>
      </c>
      <c r="D59" s="6">
        <v>1600</v>
      </c>
      <c r="F59" s="5">
        <f t="shared" si="0"/>
        <v>34.407341772151902</v>
      </c>
      <c r="G59" s="7">
        <f t="shared" si="1"/>
        <v>1137.5</v>
      </c>
    </row>
    <row r="60" spans="2:7" x14ac:dyDescent="0.15">
      <c r="B60" s="5">
        <v>276.36399999999998</v>
      </c>
      <c r="C60" s="6">
        <v>685</v>
      </c>
      <c r="D60" s="6">
        <v>1640</v>
      </c>
      <c r="F60" s="5">
        <f t="shared" si="0"/>
        <v>34.982784810126581</v>
      </c>
      <c r="G60" s="7">
        <f t="shared" si="1"/>
        <v>1162.5</v>
      </c>
    </row>
    <row r="61" spans="2:7" x14ac:dyDescent="0.15">
      <c r="B61" s="5">
        <v>282.42399999999998</v>
      </c>
      <c r="C61" s="6">
        <v>695</v>
      </c>
      <c r="D61" s="6">
        <v>1700</v>
      </c>
      <c r="F61" s="5">
        <f t="shared" si="0"/>
        <v>35.749873417721517</v>
      </c>
      <c r="G61" s="7">
        <f t="shared" si="1"/>
        <v>1197.5</v>
      </c>
    </row>
    <row r="62" spans="2:7" x14ac:dyDescent="0.15">
      <c r="B62" s="5">
        <v>286.66699999999997</v>
      </c>
      <c r="C62" s="6">
        <v>700</v>
      </c>
      <c r="D62" s="6">
        <v>1740</v>
      </c>
      <c r="F62" s="5">
        <f t="shared" si="0"/>
        <v>36.286962025316456</v>
      </c>
      <c r="G62" s="7">
        <f t="shared" si="1"/>
        <v>1220</v>
      </c>
    </row>
    <row r="63" spans="2:7" x14ac:dyDescent="0.15">
      <c r="B63" s="5">
        <v>292.72699999999998</v>
      </c>
      <c r="C63" s="6">
        <v>710</v>
      </c>
      <c r="D63" s="6">
        <v>1800</v>
      </c>
      <c r="F63" s="5">
        <f t="shared" si="0"/>
        <v>37.054050632911391</v>
      </c>
      <c r="G63" s="7">
        <f t="shared" si="1"/>
        <v>1255</v>
      </c>
    </row>
    <row r="64" spans="2:7" x14ac:dyDescent="0.15">
      <c r="B64" s="5">
        <v>295.15199999999999</v>
      </c>
      <c r="C64" s="6">
        <v>715</v>
      </c>
      <c r="D64" s="6">
        <v>1825</v>
      </c>
      <c r="F64" s="5">
        <f t="shared" si="0"/>
        <v>37.36101265822785</v>
      </c>
      <c r="G64" s="7">
        <f t="shared" si="1"/>
        <v>1270</v>
      </c>
    </row>
    <row r="65" spans="2:7" x14ac:dyDescent="0.15">
      <c r="B65" s="5">
        <v>297.87900000000002</v>
      </c>
      <c r="C65" s="6">
        <v>720</v>
      </c>
      <c r="D65" s="6">
        <v>1855</v>
      </c>
      <c r="F65" s="5">
        <f t="shared" si="0"/>
        <v>37.706202531645573</v>
      </c>
      <c r="G65" s="7">
        <f t="shared" si="1"/>
        <v>1287.5</v>
      </c>
    </row>
    <row r="66" spans="2:7" x14ac:dyDescent="0.15">
      <c r="B66" s="5">
        <v>302.12099999999998</v>
      </c>
      <c r="C66" s="6">
        <v>725</v>
      </c>
      <c r="D66" s="6">
        <v>1905</v>
      </c>
      <c r="F66" s="5">
        <f t="shared" si="0"/>
        <v>38.243164556962029</v>
      </c>
      <c r="G66" s="7">
        <f t="shared" si="1"/>
        <v>1315</v>
      </c>
    </row>
    <row r="67" spans="2:7" x14ac:dyDescent="0.15">
      <c r="B67" s="5">
        <v>306.36399999999998</v>
      </c>
      <c r="C67" s="6">
        <v>730</v>
      </c>
      <c r="D67" s="6">
        <v>1950</v>
      </c>
      <c r="F67" s="5">
        <f t="shared" si="0"/>
        <v>38.78025316455696</v>
      </c>
      <c r="G67" s="7">
        <f t="shared" si="1"/>
        <v>1340</v>
      </c>
    </row>
    <row r="68" spans="2:7" x14ac:dyDescent="0.15">
      <c r="B68" s="5">
        <v>309.09100000000001</v>
      </c>
      <c r="C68" s="6">
        <v>735</v>
      </c>
      <c r="D68" s="6">
        <v>1985</v>
      </c>
      <c r="F68" s="5">
        <f t="shared" si="0"/>
        <v>39.125443037974691</v>
      </c>
      <c r="G68" s="7">
        <f t="shared" si="1"/>
        <v>1360</v>
      </c>
    </row>
    <row r="69" spans="2:7" x14ac:dyDescent="0.15">
      <c r="B69" s="5">
        <v>311.51499999999999</v>
      </c>
      <c r="C69" s="6">
        <v>740</v>
      </c>
      <c r="D69" s="6">
        <v>2015</v>
      </c>
      <c r="F69" s="5">
        <f t="shared" si="0"/>
        <v>39.432278481012659</v>
      </c>
      <c r="G69" s="7">
        <f t="shared" si="1"/>
        <v>1377.5</v>
      </c>
    </row>
    <row r="70" spans="2:7" x14ac:dyDescent="0.15">
      <c r="B70" s="5">
        <v>314.24200000000002</v>
      </c>
      <c r="C70" s="6">
        <v>740</v>
      </c>
      <c r="D70" s="6">
        <v>2050</v>
      </c>
      <c r="F70" s="5">
        <f t="shared" si="0"/>
        <v>39.777468354430383</v>
      </c>
      <c r="G70" s="7">
        <f t="shared" si="1"/>
        <v>1395</v>
      </c>
    </row>
    <row r="71" spans="2:7" x14ac:dyDescent="0.15">
      <c r="B71" s="5">
        <v>316.66699999999997</v>
      </c>
      <c r="C71" s="6">
        <v>740</v>
      </c>
      <c r="D71" s="6">
        <v>2085</v>
      </c>
      <c r="F71" s="5">
        <f t="shared" ref="F71:F81" si="2">B71*$G$4</f>
        <v>40.084430379746834</v>
      </c>
      <c r="G71" s="7">
        <f t="shared" ref="G71:G81" si="3">AVERAGE(C71:D71)</f>
        <v>1412.5</v>
      </c>
    </row>
    <row r="72" spans="2:7" x14ac:dyDescent="0.15">
      <c r="B72" s="5">
        <v>321.81799999999998</v>
      </c>
      <c r="C72" s="6">
        <v>745</v>
      </c>
      <c r="D72" s="6">
        <v>2165</v>
      </c>
      <c r="F72" s="5">
        <f t="shared" si="2"/>
        <v>40.736455696202533</v>
      </c>
      <c r="G72" s="7">
        <f t="shared" si="3"/>
        <v>1455</v>
      </c>
    </row>
    <row r="73" spans="2:7" x14ac:dyDescent="0.15">
      <c r="B73" s="5">
        <v>324.54500000000002</v>
      </c>
      <c r="C73" s="6">
        <v>745</v>
      </c>
      <c r="D73" s="6">
        <v>2200</v>
      </c>
      <c r="F73" s="5">
        <f t="shared" si="2"/>
        <v>41.081645569620257</v>
      </c>
      <c r="G73" s="7">
        <f t="shared" si="3"/>
        <v>1472.5</v>
      </c>
    </row>
    <row r="74" spans="2:7" x14ac:dyDescent="0.15">
      <c r="B74" s="5">
        <v>326.97000000000003</v>
      </c>
      <c r="C74" s="6">
        <v>745</v>
      </c>
      <c r="D74" s="6">
        <v>2240</v>
      </c>
      <c r="F74" s="5">
        <f t="shared" si="2"/>
        <v>41.388607594936715</v>
      </c>
      <c r="G74" s="7">
        <f t="shared" si="3"/>
        <v>1492.5</v>
      </c>
    </row>
    <row r="75" spans="2:7" x14ac:dyDescent="0.15">
      <c r="B75" s="5">
        <v>331.81799999999998</v>
      </c>
      <c r="C75" s="6">
        <v>745</v>
      </c>
      <c r="D75" s="6">
        <v>2325</v>
      </c>
      <c r="F75" s="5">
        <f t="shared" si="2"/>
        <v>42.002278481012659</v>
      </c>
      <c r="G75" s="7">
        <f t="shared" si="3"/>
        <v>1535</v>
      </c>
    </row>
    <row r="76" spans="2:7" x14ac:dyDescent="0.15">
      <c r="B76" s="5">
        <v>335.75799999999998</v>
      </c>
      <c r="C76" s="6">
        <v>745</v>
      </c>
      <c r="D76" s="6">
        <v>2395</v>
      </c>
      <c r="F76" s="5">
        <f t="shared" si="2"/>
        <v>42.50101265822785</v>
      </c>
      <c r="G76" s="7">
        <f t="shared" si="3"/>
        <v>1570</v>
      </c>
    </row>
    <row r="77" spans="2:7" x14ac:dyDescent="0.15">
      <c r="B77" s="5">
        <v>341.81799999999998</v>
      </c>
      <c r="C77" s="6">
        <v>745</v>
      </c>
      <c r="D77" s="6">
        <v>2520</v>
      </c>
      <c r="F77" s="5">
        <f t="shared" si="2"/>
        <v>43.268101265822786</v>
      </c>
      <c r="G77" s="7">
        <f t="shared" si="3"/>
        <v>1632.5</v>
      </c>
    </row>
    <row r="78" spans="2:7" x14ac:dyDescent="0.15">
      <c r="B78" s="5">
        <v>345.45499999999998</v>
      </c>
      <c r="C78" s="6">
        <v>745</v>
      </c>
      <c r="D78" s="6">
        <v>2600</v>
      </c>
      <c r="F78" s="5">
        <f t="shared" si="2"/>
        <v>43.728481012658229</v>
      </c>
      <c r="G78" s="7">
        <f t="shared" si="3"/>
        <v>1672.5</v>
      </c>
    </row>
    <row r="79" spans="2:7" x14ac:dyDescent="0.15">
      <c r="B79" s="5">
        <v>347.27300000000002</v>
      </c>
      <c r="C79" s="6">
        <v>745</v>
      </c>
      <c r="D79" s="6">
        <v>2655</v>
      </c>
      <c r="F79" s="5">
        <f t="shared" si="2"/>
        <v>43.958607594936716</v>
      </c>
      <c r="G79" s="7">
        <f t="shared" si="3"/>
        <v>1700</v>
      </c>
    </row>
    <row r="80" spans="2:7" x14ac:dyDescent="0.15">
      <c r="B80" s="5">
        <v>351.21199999999999</v>
      </c>
      <c r="C80" s="6">
        <v>715</v>
      </c>
      <c r="D80" s="6">
        <v>2810</v>
      </c>
      <c r="F80" s="5">
        <f t="shared" si="2"/>
        <v>44.457215189873416</v>
      </c>
      <c r="G80" s="7">
        <f t="shared" si="3"/>
        <v>1762.5</v>
      </c>
    </row>
    <row r="81" spans="2:7" x14ac:dyDescent="0.15">
      <c r="B81" s="10">
        <v>353.03</v>
      </c>
      <c r="C81" s="6">
        <v>615</v>
      </c>
      <c r="D81" s="6">
        <v>3045</v>
      </c>
      <c r="F81" s="5">
        <f t="shared" si="2"/>
        <v>44.687341772151896</v>
      </c>
      <c r="G81" s="7">
        <f t="shared" si="3"/>
        <v>1830</v>
      </c>
    </row>
    <row r="82" spans="2:7" x14ac:dyDescent="0.15">
      <c r="B82" s="5">
        <v>344.84800000000001</v>
      </c>
      <c r="C82" s="6">
        <v>-1420</v>
      </c>
      <c r="D82" s="6">
        <v>20730</v>
      </c>
    </row>
    <row r="83" spans="2:7" x14ac:dyDescent="0.15">
      <c r="B83" s="5">
        <v>134.84800000000001</v>
      </c>
      <c r="C83" s="6">
        <v>-10020</v>
      </c>
      <c r="D83" s="6">
        <v>20775</v>
      </c>
    </row>
    <row r="84" spans="2:7" x14ac:dyDescent="0.15">
      <c r="B84" s="5">
        <v>4.5454499999999998</v>
      </c>
      <c r="C84" s="6">
        <v>-14215</v>
      </c>
      <c r="D84" s="6">
        <v>19685</v>
      </c>
    </row>
    <row r="85" spans="2:7" x14ac:dyDescent="0.15">
      <c r="B85" s="5">
        <v>2.12121</v>
      </c>
      <c r="C85" s="6">
        <v>-13555</v>
      </c>
      <c r="D85" s="6">
        <v>18590</v>
      </c>
    </row>
    <row r="86" spans="2:7" x14ac:dyDescent="0.15">
      <c r="B86" s="5">
        <v>4.5454499999999998</v>
      </c>
      <c r="C86" s="6">
        <v>-14215</v>
      </c>
      <c r="D86" s="6">
        <v>19685</v>
      </c>
    </row>
    <row r="87" spans="2:7" x14ac:dyDescent="0.15">
      <c r="B87" s="5">
        <v>2.12121</v>
      </c>
      <c r="C87" s="6">
        <v>-13555</v>
      </c>
      <c r="D87" s="6">
        <v>18590</v>
      </c>
    </row>
  </sheetData>
  <mergeCells count="1">
    <mergeCell ref="B2:D2"/>
  </mergeCells>
  <phoneticPr fontId="1"/>
  <pageMargins left="0.7" right="0.7" top="0.75" bottom="0.75" header="0.3" footer="0.3"/>
  <ignoredErrors>
    <ignoredError sqref="G6:G8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4"/>
  <sheetViews>
    <sheetView workbookViewId="0">
      <selection activeCell="B2" sqref="B2:D5"/>
    </sheetView>
  </sheetViews>
  <sheetFormatPr defaultRowHeight="13.5" x14ac:dyDescent="0.15"/>
  <sheetData>
    <row r="2" spans="2:7" x14ac:dyDescent="0.15">
      <c r="B2" s="2" t="s">
        <v>11</v>
      </c>
      <c r="C2" s="2"/>
      <c r="D2" s="2"/>
    </row>
    <row r="4" spans="2:7" x14ac:dyDescent="0.15">
      <c r="B4" s="3" t="s">
        <v>0</v>
      </c>
      <c r="C4" s="3" t="s">
        <v>1</v>
      </c>
      <c r="D4" s="3" t="s">
        <v>2</v>
      </c>
      <c r="F4" s="6" t="s">
        <v>6</v>
      </c>
      <c r="G4" s="6">
        <f>1000/(50*50*3.16)</f>
        <v>0.12658227848101267</v>
      </c>
    </row>
    <row r="5" spans="2:7" ht="15.75" x14ac:dyDescent="0.15">
      <c r="B5" s="3" t="s">
        <v>3</v>
      </c>
      <c r="C5" s="4" t="s">
        <v>4</v>
      </c>
      <c r="D5" s="4" t="s">
        <v>4</v>
      </c>
      <c r="F5" t="s">
        <v>7</v>
      </c>
      <c r="G5" t="s">
        <v>8</v>
      </c>
    </row>
    <row r="6" spans="2:7" x14ac:dyDescent="0.15">
      <c r="B6" s="5">
        <v>0</v>
      </c>
      <c r="C6" s="6">
        <v>0</v>
      </c>
      <c r="D6" s="6">
        <v>0</v>
      </c>
      <c r="F6" s="5">
        <f>B6*$G$4</f>
        <v>0</v>
      </c>
      <c r="G6" s="7">
        <f>AVERAGE(C6:D6)</f>
        <v>0</v>
      </c>
    </row>
    <row r="7" spans="2:7" x14ac:dyDescent="0.15">
      <c r="B7" s="5">
        <v>5.4545500000000002</v>
      </c>
      <c r="C7" s="6">
        <v>10</v>
      </c>
      <c r="D7" s="6">
        <v>5</v>
      </c>
      <c r="F7" s="5">
        <f t="shared" ref="F7:F69" si="0">B7*$G$4</f>
        <v>0.69044936708860771</v>
      </c>
      <c r="G7" s="7">
        <f t="shared" ref="G7:G69" si="1">AVERAGE(C7:D7)</f>
        <v>7.5</v>
      </c>
    </row>
    <row r="8" spans="2:7" x14ac:dyDescent="0.15">
      <c r="B8" s="5">
        <v>10.303000000000001</v>
      </c>
      <c r="C8" s="6">
        <v>40</v>
      </c>
      <c r="D8" s="6">
        <v>15</v>
      </c>
      <c r="F8" s="5">
        <f t="shared" si="0"/>
        <v>1.3041772151898736</v>
      </c>
      <c r="G8" s="7">
        <f t="shared" si="1"/>
        <v>27.5</v>
      </c>
    </row>
    <row r="9" spans="2:7" x14ac:dyDescent="0.15">
      <c r="B9" s="5">
        <v>15.7576</v>
      </c>
      <c r="C9" s="6">
        <v>70</v>
      </c>
      <c r="D9" s="6">
        <v>20</v>
      </c>
      <c r="F9" s="10">
        <f t="shared" si="0"/>
        <v>1.9946329113924053</v>
      </c>
      <c r="G9" s="11">
        <f t="shared" si="1"/>
        <v>45</v>
      </c>
    </row>
    <row r="10" spans="2:7" x14ac:dyDescent="0.15">
      <c r="B10" s="5">
        <v>21.5152</v>
      </c>
      <c r="C10" s="6">
        <v>105</v>
      </c>
      <c r="D10" s="6">
        <v>35</v>
      </c>
      <c r="F10" s="5">
        <f t="shared" si="0"/>
        <v>2.7234430379746839</v>
      </c>
      <c r="G10" s="7">
        <f t="shared" si="1"/>
        <v>70</v>
      </c>
    </row>
    <row r="11" spans="2:7" x14ac:dyDescent="0.15">
      <c r="B11" s="5">
        <v>26.9697</v>
      </c>
      <c r="C11" s="6">
        <v>130</v>
      </c>
      <c r="D11" s="6">
        <v>55</v>
      </c>
      <c r="F11" s="5">
        <f t="shared" si="0"/>
        <v>3.4138860759493674</v>
      </c>
      <c r="G11" s="7">
        <f t="shared" si="1"/>
        <v>92.5</v>
      </c>
    </row>
    <row r="12" spans="2:7" x14ac:dyDescent="0.15">
      <c r="B12" s="5">
        <v>32.7273</v>
      </c>
      <c r="C12" s="6">
        <v>150</v>
      </c>
      <c r="D12" s="6">
        <v>80</v>
      </c>
      <c r="F12" s="5">
        <f t="shared" si="0"/>
        <v>4.1426962025316456</v>
      </c>
      <c r="G12" s="7">
        <f t="shared" si="1"/>
        <v>115</v>
      </c>
    </row>
    <row r="13" spans="2:7" x14ac:dyDescent="0.15">
      <c r="B13" s="5">
        <v>36.363599999999998</v>
      </c>
      <c r="C13" s="6">
        <v>160</v>
      </c>
      <c r="D13" s="6">
        <v>100</v>
      </c>
      <c r="F13" s="5">
        <f t="shared" si="0"/>
        <v>4.6029873417721516</v>
      </c>
      <c r="G13" s="7">
        <f t="shared" si="1"/>
        <v>130</v>
      </c>
    </row>
    <row r="14" spans="2:7" x14ac:dyDescent="0.15">
      <c r="B14" s="5">
        <v>42.121200000000002</v>
      </c>
      <c r="C14" s="6">
        <v>175</v>
      </c>
      <c r="D14" s="6">
        <v>135</v>
      </c>
      <c r="F14" s="5">
        <f t="shared" si="0"/>
        <v>5.3317974683544307</v>
      </c>
      <c r="G14" s="7">
        <f t="shared" si="1"/>
        <v>155</v>
      </c>
    </row>
    <row r="15" spans="2:7" x14ac:dyDescent="0.15">
      <c r="B15" s="5">
        <v>46.060600000000001</v>
      </c>
      <c r="C15" s="6">
        <v>185</v>
      </c>
      <c r="D15" s="6">
        <v>155</v>
      </c>
      <c r="F15" s="5">
        <f t="shared" si="0"/>
        <v>5.8304556962025318</v>
      </c>
      <c r="G15" s="7">
        <f t="shared" si="1"/>
        <v>170</v>
      </c>
    </row>
    <row r="16" spans="2:7" x14ac:dyDescent="0.15">
      <c r="B16" s="5">
        <v>53.333300000000001</v>
      </c>
      <c r="C16" s="6">
        <v>200</v>
      </c>
      <c r="D16" s="6">
        <v>200</v>
      </c>
      <c r="F16" s="5">
        <f t="shared" si="0"/>
        <v>6.7510506329113928</v>
      </c>
      <c r="G16" s="7">
        <f t="shared" si="1"/>
        <v>200</v>
      </c>
    </row>
    <row r="17" spans="2:13" x14ac:dyDescent="0.15">
      <c r="B17" s="5">
        <v>57.2727</v>
      </c>
      <c r="C17" s="6">
        <v>210</v>
      </c>
      <c r="D17" s="6">
        <v>225</v>
      </c>
      <c r="F17" s="5">
        <f t="shared" si="0"/>
        <v>7.2497088607594939</v>
      </c>
      <c r="G17" s="7">
        <f t="shared" si="1"/>
        <v>217.5</v>
      </c>
    </row>
    <row r="18" spans="2:13" x14ac:dyDescent="0.15">
      <c r="B18" s="5">
        <v>60.909100000000002</v>
      </c>
      <c r="C18" s="6">
        <v>215</v>
      </c>
      <c r="D18" s="6">
        <v>245</v>
      </c>
      <c r="F18" s="5">
        <f t="shared" si="0"/>
        <v>7.710012658227849</v>
      </c>
      <c r="G18" s="7">
        <f t="shared" si="1"/>
        <v>230</v>
      </c>
    </row>
    <row r="19" spans="2:13" x14ac:dyDescent="0.15">
      <c r="B19" s="5">
        <v>67.575800000000001</v>
      </c>
      <c r="C19" s="6">
        <v>225</v>
      </c>
      <c r="D19" s="6">
        <v>290</v>
      </c>
      <c r="F19" s="5">
        <f t="shared" si="0"/>
        <v>8.5538987341772152</v>
      </c>
      <c r="G19" s="7">
        <f t="shared" si="1"/>
        <v>257.5</v>
      </c>
    </row>
    <row r="20" spans="2:13" x14ac:dyDescent="0.15">
      <c r="B20" s="5">
        <v>71.212100000000007</v>
      </c>
      <c r="C20" s="6">
        <v>230</v>
      </c>
      <c r="D20" s="6">
        <v>310</v>
      </c>
      <c r="F20" s="5">
        <f t="shared" si="0"/>
        <v>9.0141898734177222</v>
      </c>
      <c r="G20" s="7">
        <f t="shared" si="1"/>
        <v>270</v>
      </c>
    </row>
    <row r="21" spans="2:13" x14ac:dyDescent="0.15">
      <c r="B21" s="5">
        <v>78.484800000000007</v>
      </c>
      <c r="C21" s="6">
        <v>240</v>
      </c>
      <c r="D21" s="6">
        <v>360</v>
      </c>
      <c r="F21" s="5">
        <f t="shared" si="0"/>
        <v>9.9347848101265832</v>
      </c>
      <c r="G21" s="7">
        <f t="shared" si="1"/>
        <v>300</v>
      </c>
    </row>
    <row r="22" spans="2:13" ht="14.25" thickBot="1" x14ac:dyDescent="0.2">
      <c r="B22" s="5">
        <v>82.7273</v>
      </c>
      <c r="C22" s="6">
        <v>250</v>
      </c>
      <c r="D22" s="6">
        <v>395</v>
      </c>
      <c r="F22" s="5">
        <f t="shared" si="0"/>
        <v>10.471810126582278</v>
      </c>
      <c r="G22" s="7">
        <f t="shared" si="1"/>
        <v>322.5</v>
      </c>
      <c r="I22" t="s">
        <v>9</v>
      </c>
      <c r="M22" s="8" t="s">
        <v>10</v>
      </c>
    </row>
    <row r="23" spans="2:13" ht="14.25" thickBot="1" x14ac:dyDescent="0.2">
      <c r="B23" s="5">
        <v>86.666700000000006</v>
      </c>
      <c r="C23" s="6">
        <v>250</v>
      </c>
      <c r="D23" s="6">
        <v>425</v>
      </c>
      <c r="F23" s="5">
        <f t="shared" si="0"/>
        <v>10.97046835443038</v>
      </c>
      <c r="G23" s="7">
        <f t="shared" si="1"/>
        <v>337.5</v>
      </c>
      <c r="I23" s="5">
        <f>B69/3</f>
        <v>105.05066666666666</v>
      </c>
      <c r="M23" s="9">
        <f>(F27-F9)/((G27-G9)*0.000001)</f>
        <v>30389.677419354841</v>
      </c>
    </row>
    <row r="24" spans="2:13" x14ac:dyDescent="0.15">
      <c r="B24" s="5">
        <v>91.818200000000004</v>
      </c>
      <c r="C24" s="6">
        <v>255</v>
      </c>
      <c r="D24" s="6">
        <v>460</v>
      </c>
      <c r="F24" s="5">
        <f t="shared" si="0"/>
        <v>11.622556962025318</v>
      </c>
      <c r="G24" s="7">
        <f t="shared" si="1"/>
        <v>357.5</v>
      </c>
    </row>
    <row r="25" spans="2:13" x14ac:dyDescent="0.15">
      <c r="B25" s="5">
        <v>98.484800000000007</v>
      </c>
      <c r="C25" s="6">
        <v>265</v>
      </c>
      <c r="D25" s="6">
        <v>515</v>
      </c>
      <c r="F25" s="5">
        <f t="shared" si="0"/>
        <v>12.466430379746837</v>
      </c>
      <c r="G25" s="7">
        <f t="shared" si="1"/>
        <v>390</v>
      </c>
    </row>
    <row r="26" spans="2:13" x14ac:dyDescent="0.15">
      <c r="B26" s="5">
        <v>103.636</v>
      </c>
      <c r="C26" s="6">
        <v>265</v>
      </c>
      <c r="D26" s="6">
        <v>555</v>
      </c>
      <c r="F26" s="5">
        <f t="shared" si="0"/>
        <v>13.118481012658227</v>
      </c>
      <c r="G26" s="7">
        <f t="shared" si="1"/>
        <v>410</v>
      </c>
    </row>
    <row r="27" spans="2:13" x14ac:dyDescent="0.15">
      <c r="B27" s="5">
        <v>108.788</v>
      </c>
      <c r="C27" s="6">
        <v>270</v>
      </c>
      <c r="D27" s="6">
        <v>595</v>
      </c>
      <c r="F27" s="10">
        <f t="shared" si="0"/>
        <v>13.770632911392406</v>
      </c>
      <c r="G27" s="11">
        <f t="shared" si="1"/>
        <v>432.5</v>
      </c>
    </row>
    <row r="28" spans="2:13" x14ac:dyDescent="0.15">
      <c r="B28" s="5">
        <v>113.03</v>
      </c>
      <c r="C28" s="6">
        <v>270</v>
      </c>
      <c r="D28" s="6">
        <v>630</v>
      </c>
      <c r="F28" s="5">
        <f t="shared" si="0"/>
        <v>14.307594936708862</v>
      </c>
      <c r="G28" s="7">
        <f t="shared" si="1"/>
        <v>450</v>
      </c>
    </row>
    <row r="29" spans="2:13" x14ac:dyDescent="0.15">
      <c r="B29" s="5">
        <v>117.879</v>
      </c>
      <c r="C29" s="6">
        <v>275</v>
      </c>
      <c r="D29" s="6">
        <v>675</v>
      </c>
      <c r="F29" s="5">
        <f t="shared" si="0"/>
        <v>14.921392405063292</v>
      </c>
      <c r="G29" s="7">
        <f t="shared" si="1"/>
        <v>475</v>
      </c>
    </row>
    <row r="30" spans="2:13" x14ac:dyDescent="0.15">
      <c r="B30" s="5">
        <v>122.121</v>
      </c>
      <c r="C30" s="6">
        <v>275</v>
      </c>
      <c r="D30" s="6">
        <v>705</v>
      </c>
      <c r="F30" s="5">
        <f t="shared" si="0"/>
        <v>15.458354430379748</v>
      </c>
      <c r="G30" s="7">
        <f t="shared" si="1"/>
        <v>490</v>
      </c>
    </row>
    <row r="31" spans="2:13" x14ac:dyDescent="0.15">
      <c r="B31" s="5">
        <v>126.667</v>
      </c>
      <c r="C31" s="6">
        <v>275</v>
      </c>
      <c r="D31" s="6">
        <v>745</v>
      </c>
      <c r="F31" s="5">
        <f t="shared" si="0"/>
        <v>16.033797468354432</v>
      </c>
      <c r="G31" s="7">
        <f t="shared" si="1"/>
        <v>510</v>
      </c>
    </row>
    <row r="32" spans="2:13" x14ac:dyDescent="0.15">
      <c r="B32" s="5">
        <v>130.60599999999999</v>
      </c>
      <c r="C32" s="6">
        <v>275</v>
      </c>
      <c r="D32" s="6">
        <v>780</v>
      </c>
      <c r="F32" s="5">
        <f t="shared" si="0"/>
        <v>16.53240506329114</v>
      </c>
      <c r="G32" s="7">
        <f t="shared" si="1"/>
        <v>527.5</v>
      </c>
    </row>
    <row r="33" spans="2:7" x14ac:dyDescent="0.15">
      <c r="B33" s="5">
        <v>136.97</v>
      </c>
      <c r="C33" s="6">
        <v>275</v>
      </c>
      <c r="D33" s="6">
        <v>835</v>
      </c>
      <c r="F33" s="5">
        <f t="shared" si="0"/>
        <v>17.337974683544306</v>
      </c>
      <c r="G33" s="7">
        <f t="shared" si="1"/>
        <v>555</v>
      </c>
    </row>
    <row r="34" spans="2:7" x14ac:dyDescent="0.15">
      <c r="B34" s="5">
        <v>141.21199999999999</v>
      </c>
      <c r="C34" s="6">
        <v>280</v>
      </c>
      <c r="D34" s="6">
        <v>870</v>
      </c>
      <c r="F34" s="5">
        <f t="shared" si="0"/>
        <v>17.874936708860758</v>
      </c>
      <c r="G34" s="7">
        <f t="shared" si="1"/>
        <v>575</v>
      </c>
    </row>
    <row r="35" spans="2:7" x14ac:dyDescent="0.15">
      <c r="B35" s="5">
        <v>147.273</v>
      </c>
      <c r="C35" s="6">
        <v>280</v>
      </c>
      <c r="D35" s="6">
        <v>920</v>
      </c>
      <c r="F35" s="5">
        <f t="shared" si="0"/>
        <v>18.642151898734177</v>
      </c>
      <c r="G35" s="7">
        <f t="shared" si="1"/>
        <v>600</v>
      </c>
    </row>
    <row r="36" spans="2:7" x14ac:dyDescent="0.15">
      <c r="B36" s="5">
        <v>151.51499999999999</v>
      </c>
      <c r="C36" s="6">
        <v>280</v>
      </c>
      <c r="D36" s="6">
        <v>960</v>
      </c>
      <c r="F36" s="5">
        <f t="shared" si="0"/>
        <v>19.179113924050633</v>
      </c>
      <c r="G36" s="7">
        <f t="shared" si="1"/>
        <v>620</v>
      </c>
    </row>
    <row r="37" spans="2:7" x14ac:dyDescent="0.15">
      <c r="B37" s="5">
        <v>156.364</v>
      </c>
      <c r="C37" s="6">
        <v>280</v>
      </c>
      <c r="D37" s="6">
        <v>1005</v>
      </c>
      <c r="F37" s="5">
        <f t="shared" si="0"/>
        <v>19.792911392405067</v>
      </c>
      <c r="G37" s="7">
        <f t="shared" si="1"/>
        <v>642.5</v>
      </c>
    </row>
    <row r="38" spans="2:7" x14ac:dyDescent="0.15">
      <c r="B38" s="5">
        <v>162.12100000000001</v>
      </c>
      <c r="C38" s="6">
        <v>285</v>
      </c>
      <c r="D38" s="6">
        <v>1055</v>
      </c>
      <c r="F38" s="5">
        <f t="shared" si="0"/>
        <v>20.521645569620254</v>
      </c>
      <c r="G38" s="7">
        <f t="shared" si="1"/>
        <v>670</v>
      </c>
    </row>
    <row r="39" spans="2:7" x14ac:dyDescent="0.15">
      <c r="B39" s="5">
        <v>166.364</v>
      </c>
      <c r="C39" s="6">
        <v>280</v>
      </c>
      <c r="D39" s="6">
        <v>1095</v>
      </c>
      <c r="F39" s="5">
        <f t="shared" si="0"/>
        <v>21.058734177215193</v>
      </c>
      <c r="G39" s="7">
        <f t="shared" si="1"/>
        <v>687.5</v>
      </c>
    </row>
    <row r="40" spans="2:7" x14ac:dyDescent="0.15">
      <c r="B40" s="5">
        <v>170.90899999999999</v>
      </c>
      <c r="C40" s="6">
        <v>285</v>
      </c>
      <c r="D40" s="6">
        <v>1135</v>
      </c>
      <c r="F40" s="5">
        <f t="shared" si="0"/>
        <v>21.634050632911393</v>
      </c>
      <c r="G40" s="7">
        <f t="shared" si="1"/>
        <v>710</v>
      </c>
    </row>
    <row r="41" spans="2:7" x14ac:dyDescent="0.15">
      <c r="B41" s="5">
        <v>176.97</v>
      </c>
      <c r="C41" s="6">
        <v>285</v>
      </c>
      <c r="D41" s="6">
        <v>1190</v>
      </c>
      <c r="F41" s="5">
        <f t="shared" si="0"/>
        <v>22.401265822784811</v>
      </c>
      <c r="G41" s="7">
        <f t="shared" si="1"/>
        <v>737.5</v>
      </c>
    </row>
    <row r="42" spans="2:7" x14ac:dyDescent="0.15">
      <c r="B42" s="5">
        <v>181.21199999999999</v>
      </c>
      <c r="C42" s="6">
        <v>285</v>
      </c>
      <c r="D42" s="6">
        <v>1230</v>
      </c>
      <c r="F42" s="5">
        <f t="shared" si="0"/>
        <v>22.938227848101267</v>
      </c>
      <c r="G42" s="7">
        <f t="shared" si="1"/>
        <v>757.5</v>
      </c>
    </row>
    <row r="43" spans="2:7" x14ac:dyDescent="0.15">
      <c r="B43" s="5">
        <v>187.273</v>
      </c>
      <c r="C43" s="6">
        <v>285</v>
      </c>
      <c r="D43" s="6">
        <v>1290</v>
      </c>
      <c r="F43" s="5">
        <f t="shared" si="0"/>
        <v>23.705443037974685</v>
      </c>
      <c r="G43" s="7">
        <f t="shared" si="1"/>
        <v>787.5</v>
      </c>
    </row>
    <row r="44" spans="2:7" x14ac:dyDescent="0.15">
      <c r="B44" s="5">
        <v>191.51499999999999</v>
      </c>
      <c r="C44" s="6">
        <v>285</v>
      </c>
      <c r="D44" s="6">
        <v>1335</v>
      </c>
      <c r="F44" s="5">
        <f t="shared" si="0"/>
        <v>24.242405063291137</v>
      </c>
      <c r="G44" s="7">
        <f t="shared" si="1"/>
        <v>810</v>
      </c>
    </row>
    <row r="45" spans="2:7" x14ac:dyDescent="0.15">
      <c r="B45" s="5">
        <v>196.06100000000001</v>
      </c>
      <c r="C45" s="6">
        <v>285</v>
      </c>
      <c r="D45" s="6">
        <v>1375</v>
      </c>
      <c r="F45" s="5">
        <f t="shared" si="0"/>
        <v>24.817848101265824</v>
      </c>
      <c r="G45" s="7">
        <f t="shared" si="1"/>
        <v>830</v>
      </c>
    </row>
    <row r="46" spans="2:7" x14ac:dyDescent="0.15">
      <c r="B46" s="5">
        <v>201.81800000000001</v>
      </c>
      <c r="C46" s="6">
        <v>285</v>
      </c>
      <c r="D46" s="6">
        <v>1440</v>
      </c>
      <c r="F46" s="5">
        <f t="shared" si="0"/>
        <v>25.546582278481015</v>
      </c>
      <c r="G46" s="7">
        <f t="shared" si="1"/>
        <v>862.5</v>
      </c>
    </row>
    <row r="47" spans="2:7" x14ac:dyDescent="0.15">
      <c r="B47" s="5">
        <v>206.06100000000001</v>
      </c>
      <c r="C47" s="6">
        <v>285</v>
      </c>
      <c r="D47" s="6">
        <v>1480</v>
      </c>
      <c r="F47" s="5">
        <f t="shared" si="0"/>
        <v>26.083670886075954</v>
      </c>
      <c r="G47" s="7">
        <f t="shared" si="1"/>
        <v>882.5</v>
      </c>
    </row>
    <row r="48" spans="2:7" x14ac:dyDescent="0.15">
      <c r="B48" s="5">
        <v>210.60599999999999</v>
      </c>
      <c r="C48" s="6">
        <v>290</v>
      </c>
      <c r="D48" s="6">
        <v>1530</v>
      </c>
      <c r="F48" s="5">
        <f t="shared" si="0"/>
        <v>26.658987341772153</v>
      </c>
      <c r="G48" s="7">
        <f t="shared" si="1"/>
        <v>910</v>
      </c>
    </row>
    <row r="49" spans="2:7" x14ac:dyDescent="0.15">
      <c r="B49" s="5">
        <v>216.364</v>
      </c>
      <c r="C49" s="6">
        <v>290</v>
      </c>
      <c r="D49" s="6">
        <v>1590</v>
      </c>
      <c r="F49" s="5">
        <f t="shared" si="0"/>
        <v>27.387848101265824</v>
      </c>
      <c r="G49" s="7">
        <f t="shared" si="1"/>
        <v>940</v>
      </c>
    </row>
    <row r="50" spans="2:7" x14ac:dyDescent="0.15">
      <c r="B50" s="5">
        <v>220.60599999999999</v>
      </c>
      <c r="C50" s="6">
        <v>290</v>
      </c>
      <c r="D50" s="6">
        <v>1640</v>
      </c>
      <c r="F50" s="5">
        <f t="shared" si="0"/>
        <v>27.92481012658228</v>
      </c>
      <c r="G50" s="7">
        <f t="shared" si="1"/>
        <v>965</v>
      </c>
    </row>
    <row r="51" spans="2:7" x14ac:dyDescent="0.15">
      <c r="B51" s="5">
        <v>226.667</v>
      </c>
      <c r="C51" s="6">
        <v>290</v>
      </c>
      <c r="D51" s="6">
        <v>1705</v>
      </c>
      <c r="F51" s="5">
        <f t="shared" si="0"/>
        <v>28.692025316455698</v>
      </c>
      <c r="G51" s="7">
        <f t="shared" si="1"/>
        <v>997.5</v>
      </c>
    </row>
    <row r="52" spans="2:7" x14ac:dyDescent="0.15">
      <c r="B52" s="5">
        <v>230.90899999999999</v>
      </c>
      <c r="C52" s="6">
        <v>290</v>
      </c>
      <c r="D52" s="6">
        <v>1755</v>
      </c>
      <c r="F52" s="5">
        <f t="shared" si="0"/>
        <v>29.228987341772154</v>
      </c>
      <c r="G52" s="7">
        <f t="shared" si="1"/>
        <v>1022.5</v>
      </c>
    </row>
    <row r="53" spans="2:7" x14ac:dyDescent="0.15">
      <c r="B53" s="5">
        <v>236.667</v>
      </c>
      <c r="C53" s="6">
        <v>290</v>
      </c>
      <c r="D53" s="6">
        <v>1825</v>
      </c>
      <c r="F53" s="5">
        <f t="shared" si="0"/>
        <v>29.957848101265824</v>
      </c>
      <c r="G53" s="7">
        <f t="shared" si="1"/>
        <v>1057.5</v>
      </c>
    </row>
    <row r="54" spans="2:7" x14ac:dyDescent="0.15">
      <c r="B54" s="5">
        <v>240.90899999999999</v>
      </c>
      <c r="C54" s="6">
        <v>290</v>
      </c>
      <c r="D54" s="6">
        <v>1875</v>
      </c>
      <c r="F54" s="5">
        <f t="shared" si="0"/>
        <v>30.49481012658228</v>
      </c>
      <c r="G54" s="7">
        <f t="shared" si="1"/>
        <v>1082.5</v>
      </c>
    </row>
    <row r="55" spans="2:7" x14ac:dyDescent="0.15">
      <c r="B55" s="5">
        <v>246.364</v>
      </c>
      <c r="C55" s="6">
        <v>290</v>
      </c>
      <c r="D55" s="6">
        <v>1945</v>
      </c>
      <c r="F55" s="5">
        <f t="shared" si="0"/>
        <v>31.185316455696206</v>
      </c>
      <c r="G55" s="7">
        <f t="shared" si="1"/>
        <v>1117.5</v>
      </c>
    </row>
    <row r="56" spans="2:7" x14ac:dyDescent="0.15">
      <c r="B56" s="5">
        <v>250.60599999999999</v>
      </c>
      <c r="C56" s="6">
        <v>290</v>
      </c>
      <c r="D56" s="6">
        <v>1995</v>
      </c>
      <c r="F56" s="5">
        <f t="shared" si="0"/>
        <v>31.722278481012658</v>
      </c>
      <c r="G56" s="7">
        <f t="shared" si="1"/>
        <v>1142.5</v>
      </c>
    </row>
    <row r="57" spans="2:7" x14ac:dyDescent="0.15">
      <c r="B57" s="5">
        <v>256.06099999999998</v>
      </c>
      <c r="C57" s="6">
        <v>290</v>
      </c>
      <c r="D57" s="6">
        <v>2070</v>
      </c>
      <c r="F57" s="5">
        <f t="shared" si="0"/>
        <v>32.412784810126581</v>
      </c>
      <c r="G57" s="7">
        <f t="shared" si="1"/>
        <v>1180</v>
      </c>
    </row>
    <row r="58" spans="2:7" x14ac:dyDescent="0.15">
      <c r="B58" s="5">
        <v>261.51499999999999</v>
      </c>
      <c r="C58" s="6">
        <v>290</v>
      </c>
      <c r="D58" s="6">
        <v>2150</v>
      </c>
      <c r="F58" s="5">
        <f t="shared" si="0"/>
        <v>33.103164556962028</v>
      </c>
      <c r="G58" s="7">
        <f t="shared" si="1"/>
        <v>1220</v>
      </c>
    </row>
    <row r="59" spans="2:7" x14ac:dyDescent="0.15">
      <c r="B59" s="5">
        <v>266.97000000000003</v>
      </c>
      <c r="C59" s="6">
        <v>290</v>
      </c>
      <c r="D59" s="6">
        <v>2225</v>
      </c>
      <c r="F59" s="5">
        <f t="shared" si="0"/>
        <v>33.793670886075958</v>
      </c>
      <c r="G59" s="7">
        <f t="shared" si="1"/>
        <v>1257.5</v>
      </c>
    </row>
    <row r="60" spans="2:7" x14ac:dyDescent="0.15">
      <c r="B60" s="5">
        <v>270.90899999999999</v>
      </c>
      <c r="C60" s="6">
        <v>290</v>
      </c>
      <c r="D60" s="6">
        <v>2285</v>
      </c>
      <c r="F60" s="5">
        <f t="shared" si="0"/>
        <v>34.292278481012659</v>
      </c>
      <c r="G60" s="7">
        <f t="shared" si="1"/>
        <v>1287.5</v>
      </c>
    </row>
    <row r="61" spans="2:7" x14ac:dyDescent="0.15">
      <c r="B61" s="5">
        <v>276.06099999999998</v>
      </c>
      <c r="C61" s="6">
        <v>290</v>
      </c>
      <c r="D61" s="6">
        <v>2370</v>
      </c>
      <c r="F61" s="5">
        <f t="shared" si="0"/>
        <v>34.944430379746834</v>
      </c>
      <c r="G61" s="7">
        <f t="shared" si="1"/>
        <v>1330</v>
      </c>
    </row>
    <row r="62" spans="2:7" x14ac:dyDescent="0.15">
      <c r="B62" s="5">
        <v>281.21199999999999</v>
      </c>
      <c r="C62" s="6">
        <v>285</v>
      </c>
      <c r="D62" s="6">
        <v>2460</v>
      </c>
      <c r="F62" s="5">
        <f t="shared" si="0"/>
        <v>35.596455696202533</v>
      </c>
      <c r="G62" s="7">
        <f t="shared" si="1"/>
        <v>1372.5</v>
      </c>
    </row>
    <row r="63" spans="2:7" x14ac:dyDescent="0.15">
      <c r="B63" s="5">
        <v>286.36399999999998</v>
      </c>
      <c r="C63" s="6">
        <v>285</v>
      </c>
      <c r="D63" s="6">
        <v>2550</v>
      </c>
      <c r="F63" s="5">
        <f t="shared" si="0"/>
        <v>36.248607594936708</v>
      </c>
      <c r="G63" s="7">
        <f t="shared" si="1"/>
        <v>1417.5</v>
      </c>
    </row>
    <row r="64" spans="2:7" x14ac:dyDescent="0.15">
      <c r="B64" s="5">
        <v>291.21199999999999</v>
      </c>
      <c r="C64" s="6">
        <v>285</v>
      </c>
      <c r="D64" s="6">
        <v>2645</v>
      </c>
      <c r="F64" s="5">
        <f t="shared" si="0"/>
        <v>36.862278481012659</v>
      </c>
      <c r="G64" s="7">
        <f t="shared" si="1"/>
        <v>1465</v>
      </c>
    </row>
    <row r="65" spans="2:7" x14ac:dyDescent="0.15">
      <c r="B65" s="5">
        <v>296.06099999999998</v>
      </c>
      <c r="C65" s="6">
        <v>285</v>
      </c>
      <c r="D65" s="6">
        <v>2740</v>
      </c>
      <c r="F65" s="5">
        <f t="shared" si="0"/>
        <v>37.476075949367086</v>
      </c>
      <c r="G65" s="7">
        <f t="shared" si="1"/>
        <v>1512.5</v>
      </c>
    </row>
    <row r="66" spans="2:7" x14ac:dyDescent="0.15">
      <c r="B66" s="5">
        <v>300.60599999999999</v>
      </c>
      <c r="C66" s="6">
        <v>265</v>
      </c>
      <c r="D66" s="6">
        <v>2910</v>
      </c>
      <c r="F66" s="5">
        <f t="shared" si="0"/>
        <v>38.051392405063289</v>
      </c>
      <c r="G66" s="7">
        <f t="shared" si="1"/>
        <v>1587.5</v>
      </c>
    </row>
    <row r="67" spans="2:7" x14ac:dyDescent="0.15">
      <c r="B67" s="5">
        <v>306.36399999999998</v>
      </c>
      <c r="C67" s="6">
        <v>235</v>
      </c>
      <c r="D67" s="6">
        <v>3025</v>
      </c>
      <c r="F67" s="5">
        <f t="shared" si="0"/>
        <v>38.78025316455696</v>
      </c>
      <c r="G67" s="7">
        <f t="shared" si="1"/>
        <v>1630</v>
      </c>
    </row>
    <row r="68" spans="2:7" x14ac:dyDescent="0.15">
      <c r="B68" s="5">
        <v>310.303</v>
      </c>
      <c r="C68" s="6">
        <v>215</v>
      </c>
      <c r="D68" s="6">
        <v>3160</v>
      </c>
      <c r="F68" s="5">
        <f t="shared" si="0"/>
        <v>39.278860759493675</v>
      </c>
      <c r="G68" s="7">
        <f t="shared" si="1"/>
        <v>1687.5</v>
      </c>
    </row>
    <row r="69" spans="2:7" x14ac:dyDescent="0.15">
      <c r="B69" s="5">
        <v>315.15199999999999</v>
      </c>
      <c r="C69" s="6">
        <v>30</v>
      </c>
      <c r="D69" s="6">
        <v>3605</v>
      </c>
      <c r="F69" s="5">
        <f t="shared" si="0"/>
        <v>39.892658227848102</v>
      </c>
      <c r="G69" s="7">
        <f t="shared" si="1"/>
        <v>1817.5</v>
      </c>
    </row>
    <row r="70" spans="2:7" x14ac:dyDescent="0.15">
      <c r="B70" s="5">
        <v>314.84800000000001</v>
      </c>
      <c r="C70" s="6">
        <v>-55</v>
      </c>
      <c r="D70" s="6">
        <v>3810</v>
      </c>
    </row>
    <row r="71" spans="2:7" x14ac:dyDescent="0.15">
      <c r="B71" s="5">
        <v>293.33300000000003</v>
      </c>
      <c r="C71" s="6">
        <v>-1065</v>
      </c>
      <c r="D71" s="6">
        <v>6050</v>
      </c>
    </row>
    <row r="72" spans="2:7" x14ac:dyDescent="0.15">
      <c r="B72" s="5">
        <v>53.030299999999997</v>
      </c>
      <c r="C72" s="6">
        <v>-2735</v>
      </c>
      <c r="D72" s="6">
        <v>3680</v>
      </c>
    </row>
    <row r="73" spans="2:7" x14ac:dyDescent="0.15">
      <c r="B73" s="5">
        <v>1.8181799999999999</v>
      </c>
      <c r="C73" s="6">
        <v>-1835</v>
      </c>
      <c r="D73" s="6">
        <v>2640</v>
      </c>
    </row>
    <row r="74" spans="2:7" x14ac:dyDescent="0.15">
      <c r="B74" s="5">
        <v>-1.2121200000000001</v>
      </c>
      <c r="C74" s="6">
        <v>-1435</v>
      </c>
      <c r="D74" s="6">
        <v>1965</v>
      </c>
    </row>
  </sheetData>
  <mergeCells count="1">
    <mergeCell ref="B2:D2"/>
  </mergeCells>
  <phoneticPr fontId="1"/>
  <pageMargins left="0.7" right="0.7" top="0.75" bottom="0.75" header="0.3" footer="0.3"/>
  <ignoredErrors>
    <ignoredError sqref="G6:G69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4"/>
  <sheetViews>
    <sheetView topLeftCell="A10" workbookViewId="0">
      <selection activeCell="K39" sqref="K39"/>
    </sheetView>
  </sheetViews>
  <sheetFormatPr defaultRowHeight="13.5" x14ac:dyDescent="0.15"/>
  <sheetData>
    <row r="2" spans="2:7" x14ac:dyDescent="0.15">
      <c r="B2" s="2" t="s">
        <v>12</v>
      </c>
      <c r="C2" s="2"/>
      <c r="D2" s="2"/>
    </row>
    <row r="4" spans="2:7" x14ac:dyDescent="0.15">
      <c r="B4" s="3" t="s">
        <v>0</v>
      </c>
      <c r="C4" s="3" t="s">
        <v>1</v>
      </c>
      <c r="D4" s="3" t="s">
        <v>2</v>
      </c>
      <c r="F4" s="6" t="s">
        <v>6</v>
      </c>
      <c r="G4" s="6">
        <f>1000/(50*50*3.16)</f>
        <v>0.12658227848101267</v>
      </c>
    </row>
    <row r="5" spans="2:7" ht="15.75" x14ac:dyDescent="0.15">
      <c r="B5" s="3" t="s">
        <v>3</v>
      </c>
      <c r="C5" s="4" t="s">
        <v>4</v>
      </c>
      <c r="D5" s="4" t="s">
        <v>4</v>
      </c>
      <c r="F5" t="s">
        <v>7</v>
      </c>
      <c r="G5" t="s">
        <v>8</v>
      </c>
    </row>
    <row r="6" spans="2:7" x14ac:dyDescent="0.15">
      <c r="B6" s="5">
        <v>0</v>
      </c>
      <c r="C6" s="6">
        <v>0</v>
      </c>
      <c r="D6" s="6">
        <v>0</v>
      </c>
      <c r="F6" s="5">
        <f>B6*$G$4</f>
        <v>0</v>
      </c>
      <c r="G6" s="7">
        <f>AVERAGE(C6:D6)</f>
        <v>0</v>
      </c>
    </row>
    <row r="7" spans="2:7" x14ac:dyDescent="0.15">
      <c r="B7" s="5">
        <v>9.0909099999999992</v>
      </c>
      <c r="C7" s="6">
        <v>20</v>
      </c>
      <c r="D7" s="6">
        <v>30</v>
      </c>
      <c r="F7" s="5">
        <f t="shared" ref="F7:F70" si="0">B7*$G$4</f>
        <v>1.1507481012658227</v>
      </c>
      <c r="G7" s="7">
        <f t="shared" ref="G7:G70" si="1">AVERAGE(C7:D7)</f>
        <v>25</v>
      </c>
    </row>
    <row r="8" spans="2:7" x14ac:dyDescent="0.15">
      <c r="B8" s="5">
        <v>10.9091</v>
      </c>
      <c r="C8" s="6">
        <v>35</v>
      </c>
      <c r="D8" s="6">
        <v>30</v>
      </c>
      <c r="F8" s="5">
        <f t="shared" si="0"/>
        <v>1.3808987341772154</v>
      </c>
      <c r="G8" s="7">
        <f t="shared" si="1"/>
        <v>32.5</v>
      </c>
    </row>
    <row r="9" spans="2:7" x14ac:dyDescent="0.15">
      <c r="B9" s="5">
        <v>15.454499999999999</v>
      </c>
      <c r="C9" s="6">
        <v>60</v>
      </c>
      <c r="D9" s="6">
        <v>40</v>
      </c>
      <c r="F9" s="10">
        <f t="shared" si="0"/>
        <v>1.9562658227848102</v>
      </c>
      <c r="G9" s="11">
        <f t="shared" si="1"/>
        <v>50</v>
      </c>
    </row>
    <row r="10" spans="2:7" x14ac:dyDescent="0.15">
      <c r="B10" s="5">
        <v>21.818200000000001</v>
      </c>
      <c r="C10" s="6">
        <v>100</v>
      </c>
      <c r="D10" s="6">
        <v>60</v>
      </c>
      <c r="F10" s="5">
        <f t="shared" si="0"/>
        <v>2.7617974683544309</v>
      </c>
      <c r="G10" s="7">
        <f t="shared" si="1"/>
        <v>80</v>
      </c>
    </row>
    <row r="11" spans="2:7" x14ac:dyDescent="0.15">
      <c r="B11" s="5">
        <v>26.9697</v>
      </c>
      <c r="C11" s="6">
        <v>130</v>
      </c>
      <c r="D11" s="6">
        <v>75</v>
      </c>
      <c r="F11" s="5">
        <f t="shared" si="0"/>
        <v>3.4138860759493674</v>
      </c>
      <c r="G11" s="7">
        <f t="shared" si="1"/>
        <v>102.5</v>
      </c>
    </row>
    <row r="12" spans="2:7" x14ac:dyDescent="0.15">
      <c r="B12" s="5">
        <v>31.818200000000001</v>
      </c>
      <c r="C12" s="6">
        <v>155</v>
      </c>
      <c r="D12" s="6">
        <v>85</v>
      </c>
      <c r="F12" s="5">
        <f t="shared" si="0"/>
        <v>4.0276202531645575</v>
      </c>
      <c r="G12" s="7">
        <f t="shared" si="1"/>
        <v>120</v>
      </c>
    </row>
    <row r="13" spans="2:7" x14ac:dyDescent="0.15">
      <c r="B13" s="5">
        <v>36.060600000000001</v>
      </c>
      <c r="C13" s="6">
        <v>185</v>
      </c>
      <c r="D13" s="6">
        <v>95</v>
      </c>
      <c r="F13" s="5">
        <f t="shared" si="0"/>
        <v>4.5646329113924056</v>
      </c>
      <c r="G13" s="7">
        <f t="shared" si="1"/>
        <v>140</v>
      </c>
    </row>
    <row r="14" spans="2:7" x14ac:dyDescent="0.15">
      <c r="B14" s="5">
        <v>40.909100000000002</v>
      </c>
      <c r="C14" s="6">
        <v>210</v>
      </c>
      <c r="D14" s="6">
        <v>110</v>
      </c>
      <c r="F14" s="5">
        <f t="shared" si="0"/>
        <v>5.1783670886075956</v>
      </c>
      <c r="G14" s="7">
        <f t="shared" si="1"/>
        <v>160</v>
      </c>
    </row>
    <row r="15" spans="2:7" x14ac:dyDescent="0.15">
      <c r="B15" s="5">
        <v>46.363599999999998</v>
      </c>
      <c r="C15" s="6">
        <v>235</v>
      </c>
      <c r="D15" s="6">
        <v>135</v>
      </c>
      <c r="F15" s="5">
        <f t="shared" si="0"/>
        <v>5.8688101265822787</v>
      </c>
      <c r="G15" s="7">
        <f t="shared" si="1"/>
        <v>185</v>
      </c>
    </row>
    <row r="16" spans="2:7" x14ac:dyDescent="0.15">
      <c r="B16" s="5">
        <v>50.909100000000002</v>
      </c>
      <c r="C16" s="6">
        <v>260</v>
      </c>
      <c r="D16" s="6">
        <v>150</v>
      </c>
      <c r="F16" s="5">
        <f t="shared" si="0"/>
        <v>6.4441898734177219</v>
      </c>
      <c r="G16" s="7">
        <f t="shared" si="1"/>
        <v>205</v>
      </c>
    </row>
    <row r="17" spans="2:13" x14ac:dyDescent="0.15">
      <c r="B17" s="5">
        <v>57.2727</v>
      </c>
      <c r="C17" s="6">
        <v>290</v>
      </c>
      <c r="D17" s="6">
        <v>185</v>
      </c>
      <c r="F17" s="5">
        <f t="shared" si="0"/>
        <v>7.2497088607594939</v>
      </c>
      <c r="G17" s="7">
        <f t="shared" si="1"/>
        <v>237.5</v>
      </c>
    </row>
    <row r="18" spans="2:13" x14ac:dyDescent="0.15">
      <c r="B18" s="5">
        <v>61.5152</v>
      </c>
      <c r="C18" s="6">
        <v>305</v>
      </c>
      <c r="D18" s="6">
        <v>200</v>
      </c>
      <c r="F18" s="5">
        <f t="shared" si="0"/>
        <v>7.7867341772151901</v>
      </c>
      <c r="G18" s="7">
        <f t="shared" si="1"/>
        <v>252.5</v>
      </c>
    </row>
    <row r="19" spans="2:13" x14ac:dyDescent="0.15">
      <c r="B19" s="5">
        <v>66.363600000000005</v>
      </c>
      <c r="C19" s="6">
        <v>330</v>
      </c>
      <c r="D19" s="6">
        <v>225</v>
      </c>
      <c r="F19" s="5">
        <f t="shared" si="0"/>
        <v>8.400455696202533</v>
      </c>
      <c r="G19" s="7">
        <f t="shared" si="1"/>
        <v>277.5</v>
      </c>
    </row>
    <row r="20" spans="2:13" x14ac:dyDescent="0.15">
      <c r="B20" s="5">
        <v>70.909099999999995</v>
      </c>
      <c r="C20" s="6">
        <v>345</v>
      </c>
      <c r="D20" s="6">
        <v>250</v>
      </c>
      <c r="F20" s="5">
        <f t="shared" si="0"/>
        <v>8.9758354430379743</v>
      </c>
      <c r="G20" s="7">
        <f t="shared" si="1"/>
        <v>297.5</v>
      </c>
    </row>
    <row r="21" spans="2:13" x14ac:dyDescent="0.15">
      <c r="B21" s="5">
        <v>76.363600000000005</v>
      </c>
      <c r="C21" s="6">
        <v>370</v>
      </c>
      <c r="D21" s="6">
        <v>280</v>
      </c>
      <c r="F21" s="5">
        <f t="shared" si="0"/>
        <v>9.6662784810126592</v>
      </c>
      <c r="G21" s="7">
        <f t="shared" si="1"/>
        <v>325</v>
      </c>
    </row>
    <row r="22" spans="2:13" ht="14.25" thickBot="1" x14ac:dyDescent="0.2">
      <c r="B22" s="5">
        <v>80.909099999999995</v>
      </c>
      <c r="C22" s="6">
        <v>385</v>
      </c>
      <c r="D22" s="6">
        <v>305</v>
      </c>
      <c r="F22" s="5">
        <f t="shared" si="0"/>
        <v>10.241658227848101</v>
      </c>
      <c r="G22" s="7">
        <f t="shared" si="1"/>
        <v>345</v>
      </c>
      <c r="I22" t="s">
        <v>9</v>
      </c>
      <c r="M22" s="8" t="s">
        <v>10</v>
      </c>
    </row>
    <row r="23" spans="2:13" ht="14.25" thickBot="1" x14ac:dyDescent="0.2">
      <c r="B23" s="5">
        <v>86.060599999999994</v>
      </c>
      <c r="C23" s="6">
        <v>410</v>
      </c>
      <c r="D23" s="6">
        <v>335</v>
      </c>
      <c r="F23" s="5">
        <f t="shared" si="0"/>
        <v>10.893746835443038</v>
      </c>
      <c r="G23" s="7">
        <f t="shared" si="1"/>
        <v>372.5</v>
      </c>
      <c r="I23" s="5">
        <f>B88/3</f>
        <v>129.19200000000001</v>
      </c>
      <c r="M23" s="9">
        <f>(F31-F9)/((G31-G9)*0.000001)</f>
        <v>27252.682338758295</v>
      </c>
    </row>
    <row r="24" spans="2:13" x14ac:dyDescent="0.15">
      <c r="B24" s="5">
        <v>90.909099999999995</v>
      </c>
      <c r="C24" s="6">
        <v>425</v>
      </c>
      <c r="D24" s="6">
        <v>360</v>
      </c>
      <c r="F24" s="5">
        <f t="shared" si="0"/>
        <v>11.507481012658229</v>
      </c>
      <c r="G24" s="7">
        <f t="shared" si="1"/>
        <v>392.5</v>
      </c>
    </row>
    <row r="25" spans="2:13" x14ac:dyDescent="0.15">
      <c r="B25" s="5">
        <v>98.484800000000007</v>
      </c>
      <c r="C25" s="6">
        <v>455</v>
      </c>
      <c r="D25" s="6">
        <v>405</v>
      </c>
      <c r="F25" s="5">
        <f t="shared" si="0"/>
        <v>12.466430379746837</v>
      </c>
      <c r="G25" s="7">
        <f t="shared" si="1"/>
        <v>430</v>
      </c>
    </row>
    <row r="26" spans="2:13" x14ac:dyDescent="0.15">
      <c r="B26" s="5">
        <v>101.818</v>
      </c>
      <c r="C26" s="6">
        <v>470</v>
      </c>
      <c r="D26" s="6">
        <v>425</v>
      </c>
      <c r="F26" s="5">
        <f t="shared" si="0"/>
        <v>12.888354430379747</v>
      </c>
      <c r="G26" s="7">
        <f t="shared" si="1"/>
        <v>447.5</v>
      </c>
    </row>
    <row r="27" spans="2:13" x14ac:dyDescent="0.15">
      <c r="B27" s="5">
        <v>106.97</v>
      </c>
      <c r="C27" s="6">
        <v>490</v>
      </c>
      <c r="D27" s="6">
        <v>455</v>
      </c>
      <c r="F27" s="5">
        <f t="shared" si="0"/>
        <v>13.540506329113924</v>
      </c>
      <c r="G27" s="7">
        <f t="shared" si="1"/>
        <v>472.5</v>
      </c>
    </row>
    <row r="28" spans="2:13" x14ac:dyDescent="0.15">
      <c r="B28" s="5">
        <v>112.42400000000001</v>
      </c>
      <c r="C28" s="6">
        <v>510</v>
      </c>
      <c r="D28" s="6">
        <v>485</v>
      </c>
      <c r="F28" s="5">
        <f t="shared" si="0"/>
        <v>14.230886075949369</v>
      </c>
      <c r="G28" s="7">
        <f t="shared" si="1"/>
        <v>497.5</v>
      </c>
    </row>
    <row r="29" spans="2:13" x14ac:dyDescent="0.15">
      <c r="B29" s="5">
        <v>118.182</v>
      </c>
      <c r="C29" s="6">
        <v>530</v>
      </c>
      <c r="D29" s="6">
        <v>520</v>
      </c>
      <c r="F29" s="5">
        <f t="shared" si="0"/>
        <v>14.95974683544304</v>
      </c>
      <c r="G29" s="7">
        <f t="shared" si="1"/>
        <v>525</v>
      </c>
    </row>
    <row r="30" spans="2:13" x14ac:dyDescent="0.15">
      <c r="B30" s="5">
        <v>122.121</v>
      </c>
      <c r="C30" s="6">
        <v>545</v>
      </c>
      <c r="D30" s="6">
        <v>545</v>
      </c>
      <c r="F30" s="5">
        <f t="shared" si="0"/>
        <v>15.458354430379748</v>
      </c>
      <c r="G30" s="7">
        <f t="shared" si="1"/>
        <v>545</v>
      </c>
    </row>
    <row r="31" spans="2:13" x14ac:dyDescent="0.15">
      <c r="B31" s="5">
        <v>128.48500000000001</v>
      </c>
      <c r="C31" s="6">
        <v>570</v>
      </c>
      <c r="D31" s="6">
        <v>580</v>
      </c>
      <c r="F31" s="10">
        <f t="shared" si="0"/>
        <v>16.263924050632916</v>
      </c>
      <c r="G31" s="11">
        <f t="shared" si="1"/>
        <v>575</v>
      </c>
    </row>
    <row r="32" spans="2:13" x14ac:dyDescent="0.15">
      <c r="B32" s="5">
        <v>132.12100000000001</v>
      </c>
      <c r="C32" s="6">
        <v>585</v>
      </c>
      <c r="D32" s="6">
        <v>600</v>
      </c>
      <c r="F32" s="5">
        <f t="shared" si="0"/>
        <v>16.724177215189876</v>
      </c>
      <c r="G32" s="7">
        <f t="shared" si="1"/>
        <v>592.5</v>
      </c>
    </row>
    <row r="33" spans="2:7" x14ac:dyDescent="0.15">
      <c r="B33" s="5">
        <v>138.48500000000001</v>
      </c>
      <c r="C33" s="6">
        <v>610</v>
      </c>
      <c r="D33" s="6">
        <v>635</v>
      </c>
      <c r="F33" s="5">
        <f t="shared" si="0"/>
        <v>17.529746835443042</v>
      </c>
      <c r="G33" s="7">
        <f t="shared" si="1"/>
        <v>622.5</v>
      </c>
    </row>
    <row r="34" spans="2:7" x14ac:dyDescent="0.15">
      <c r="B34" s="5">
        <v>142.12100000000001</v>
      </c>
      <c r="C34" s="6">
        <v>625</v>
      </c>
      <c r="D34" s="6">
        <v>655</v>
      </c>
      <c r="F34" s="5">
        <f t="shared" si="0"/>
        <v>17.990000000000002</v>
      </c>
      <c r="G34" s="7">
        <f t="shared" si="1"/>
        <v>640</v>
      </c>
    </row>
    <row r="35" spans="2:7" x14ac:dyDescent="0.15">
      <c r="B35" s="5">
        <v>148.18199999999999</v>
      </c>
      <c r="C35" s="6">
        <v>650</v>
      </c>
      <c r="D35" s="6">
        <v>690</v>
      </c>
      <c r="F35" s="5">
        <f t="shared" si="0"/>
        <v>18.757215189873417</v>
      </c>
      <c r="G35" s="7">
        <f t="shared" si="1"/>
        <v>670</v>
      </c>
    </row>
    <row r="36" spans="2:7" x14ac:dyDescent="0.15">
      <c r="B36" s="5">
        <v>152.42400000000001</v>
      </c>
      <c r="C36" s="6">
        <v>670</v>
      </c>
      <c r="D36" s="6">
        <v>715</v>
      </c>
      <c r="F36" s="5">
        <f t="shared" si="0"/>
        <v>19.294177215189876</v>
      </c>
      <c r="G36" s="7">
        <f t="shared" si="1"/>
        <v>692.5</v>
      </c>
    </row>
    <row r="37" spans="2:7" x14ac:dyDescent="0.15">
      <c r="B37" s="5">
        <v>160</v>
      </c>
      <c r="C37" s="6">
        <v>705</v>
      </c>
      <c r="D37" s="6">
        <v>755</v>
      </c>
      <c r="F37" s="5">
        <f t="shared" si="0"/>
        <v>20.253164556962027</v>
      </c>
      <c r="G37" s="7">
        <f t="shared" si="1"/>
        <v>730</v>
      </c>
    </row>
    <row r="38" spans="2:7" x14ac:dyDescent="0.15">
      <c r="B38" s="5">
        <v>164.54499999999999</v>
      </c>
      <c r="C38" s="6">
        <v>725</v>
      </c>
      <c r="D38" s="6">
        <v>780</v>
      </c>
      <c r="F38" s="5">
        <f t="shared" si="0"/>
        <v>20.828481012658226</v>
      </c>
      <c r="G38" s="7">
        <f t="shared" si="1"/>
        <v>752.5</v>
      </c>
    </row>
    <row r="39" spans="2:7" x14ac:dyDescent="0.15">
      <c r="B39" s="5">
        <v>169.39400000000001</v>
      </c>
      <c r="C39" s="6">
        <v>745</v>
      </c>
      <c r="D39" s="6">
        <v>805</v>
      </c>
      <c r="F39" s="5">
        <f t="shared" si="0"/>
        <v>21.442278481012661</v>
      </c>
      <c r="G39" s="7">
        <f t="shared" si="1"/>
        <v>775</v>
      </c>
    </row>
    <row r="40" spans="2:7" x14ac:dyDescent="0.15">
      <c r="B40" s="5">
        <v>173.93899999999999</v>
      </c>
      <c r="C40" s="6">
        <v>765</v>
      </c>
      <c r="D40" s="6">
        <v>830</v>
      </c>
      <c r="F40" s="5">
        <f t="shared" si="0"/>
        <v>22.017594936708861</v>
      </c>
      <c r="G40" s="7">
        <f t="shared" si="1"/>
        <v>797.5</v>
      </c>
    </row>
    <row r="41" spans="2:7" x14ac:dyDescent="0.15">
      <c r="B41" s="5">
        <v>178.78800000000001</v>
      </c>
      <c r="C41" s="6">
        <v>785</v>
      </c>
      <c r="D41" s="6">
        <v>860</v>
      </c>
      <c r="F41" s="5">
        <f t="shared" si="0"/>
        <v>22.631392405063295</v>
      </c>
      <c r="G41" s="7">
        <f t="shared" si="1"/>
        <v>822.5</v>
      </c>
    </row>
    <row r="42" spans="2:7" x14ac:dyDescent="0.15">
      <c r="B42" s="5">
        <v>183.93899999999999</v>
      </c>
      <c r="C42" s="6">
        <v>810</v>
      </c>
      <c r="D42" s="6">
        <v>885</v>
      </c>
      <c r="F42" s="5">
        <f t="shared" si="0"/>
        <v>23.283417721518987</v>
      </c>
      <c r="G42" s="7">
        <f t="shared" si="1"/>
        <v>847.5</v>
      </c>
    </row>
    <row r="43" spans="2:7" x14ac:dyDescent="0.15">
      <c r="B43" s="5">
        <v>188.78800000000001</v>
      </c>
      <c r="C43" s="6">
        <v>835</v>
      </c>
      <c r="D43" s="6">
        <v>915</v>
      </c>
      <c r="F43" s="5">
        <f t="shared" si="0"/>
        <v>23.897215189873421</v>
      </c>
      <c r="G43" s="7">
        <f t="shared" si="1"/>
        <v>875</v>
      </c>
    </row>
    <row r="44" spans="2:7" x14ac:dyDescent="0.15">
      <c r="B44" s="5">
        <v>193.93899999999999</v>
      </c>
      <c r="C44" s="6">
        <v>855</v>
      </c>
      <c r="D44" s="6">
        <v>945</v>
      </c>
      <c r="F44" s="5">
        <f t="shared" si="0"/>
        <v>24.549240506329113</v>
      </c>
      <c r="G44" s="7">
        <f t="shared" si="1"/>
        <v>900</v>
      </c>
    </row>
    <row r="45" spans="2:7" x14ac:dyDescent="0.15">
      <c r="B45" s="5">
        <v>198.78800000000001</v>
      </c>
      <c r="C45" s="6">
        <v>880</v>
      </c>
      <c r="D45" s="6">
        <v>975</v>
      </c>
      <c r="F45" s="5">
        <f t="shared" si="0"/>
        <v>25.163037974683547</v>
      </c>
      <c r="G45" s="7">
        <f t="shared" si="1"/>
        <v>927.5</v>
      </c>
    </row>
    <row r="46" spans="2:7" x14ac:dyDescent="0.15">
      <c r="B46" s="5">
        <v>203.636</v>
      </c>
      <c r="C46" s="6">
        <v>900</v>
      </c>
      <c r="D46" s="6">
        <v>1005</v>
      </c>
      <c r="F46" s="5">
        <f t="shared" si="0"/>
        <v>25.776708860759495</v>
      </c>
      <c r="G46" s="7">
        <f t="shared" si="1"/>
        <v>952.5</v>
      </c>
    </row>
    <row r="47" spans="2:7" x14ac:dyDescent="0.15">
      <c r="B47" s="5">
        <v>208.78800000000001</v>
      </c>
      <c r="C47" s="6">
        <v>925</v>
      </c>
      <c r="D47" s="6">
        <v>1035</v>
      </c>
      <c r="F47" s="5">
        <f t="shared" si="0"/>
        <v>26.428860759493674</v>
      </c>
      <c r="G47" s="7">
        <f t="shared" si="1"/>
        <v>980</v>
      </c>
    </row>
    <row r="48" spans="2:7" x14ac:dyDescent="0.15">
      <c r="B48" s="5">
        <v>213.636</v>
      </c>
      <c r="C48" s="6">
        <v>945</v>
      </c>
      <c r="D48" s="6">
        <v>1070</v>
      </c>
      <c r="F48" s="5">
        <f t="shared" si="0"/>
        <v>27.042531645569621</v>
      </c>
      <c r="G48" s="7">
        <f t="shared" si="1"/>
        <v>1007.5</v>
      </c>
    </row>
    <row r="49" spans="2:7" x14ac:dyDescent="0.15">
      <c r="B49" s="5">
        <v>218.78800000000001</v>
      </c>
      <c r="C49" s="6">
        <v>970</v>
      </c>
      <c r="D49" s="6">
        <v>1105</v>
      </c>
      <c r="F49" s="5">
        <f t="shared" si="0"/>
        <v>27.6946835443038</v>
      </c>
      <c r="G49" s="7">
        <f t="shared" si="1"/>
        <v>1037.5</v>
      </c>
    </row>
    <row r="50" spans="2:7" x14ac:dyDescent="0.15">
      <c r="B50" s="5">
        <v>223.636</v>
      </c>
      <c r="C50" s="6">
        <v>990</v>
      </c>
      <c r="D50" s="6">
        <v>1135</v>
      </c>
      <c r="F50" s="5">
        <f t="shared" si="0"/>
        <v>28.308354430379747</v>
      </c>
      <c r="G50" s="7">
        <f t="shared" si="1"/>
        <v>1062.5</v>
      </c>
    </row>
    <row r="51" spans="2:7" x14ac:dyDescent="0.15">
      <c r="B51" s="5">
        <v>228.78800000000001</v>
      </c>
      <c r="C51" s="6">
        <v>1015</v>
      </c>
      <c r="D51" s="6">
        <v>1170</v>
      </c>
      <c r="F51" s="5">
        <f t="shared" si="0"/>
        <v>28.960506329113926</v>
      </c>
      <c r="G51" s="7">
        <f t="shared" si="1"/>
        <v>1092.5</v>
      </c>
    </row>
    <row r="52" spans="2:7" x14ac:dyDescent="0.15">
      <c r="B52" s="5">
        <v>233.636</v>
      </c>
      <c r="C52" s="6">
        <v>1040</v>
      </c>
      <c r="D52" s="6">
        <v>1205</v>
      </c>
      <c r="F52" s="5">
        <f t="shared" si="0"/>
        <v>29.574177215189874</v>
      </c>
      <c r="G52" s="7">
        <f t="shared" si="1"/>
        <v>1122.5</v>
      </c>
    </row>
    <row r="53" spans="2:7" x14ac:dyDescent="0.15">
      <c r="B53" s="5">
        <v>238.78800000000001</v>
      </c>
      <c r="C53" s="6">
        <v>1065</v>
      </c>
      <c r="D53" s="6">
        <v>1240</v>
      </c>
      <c r="F53" s="5">
        <f t="shared" si="0"/>
        <v>30.226329113924056</v>
      </c>
      <c r="G53" s="7">
        <f t="shared" si="1"/>
        <v>1152.5</v>
      </c>
    </row>
    <row r="54" spans="2:7" x14ac:dyDescent="0.15">
      <c r="B54" s="5">
        <v>243.636</v>
      </c>
      <c r="C54" s="6">
        <v>1085</v>
      </c>
      <c r="D54" s="6">
        <v>1275</v>
      </c>
      <c r="F54" s="5">
        <f t="shared" si="0"/>
        <v>30.84</v>
      </c>
      <c r="G54" s="7">
        <f t="shared" si="1"/>
        <v>1180</v>
      </c>
    </row>
    <row r="55" spans="2:7" x14ac:dyDescent="0.15">
      <c r="B55" s="5">
        <v>248.48500000000001</v>
      </c>
      <c r="C55" s="6">
        <v>1115</v>
      </c>
      <c r="D55" s="6">
        <v>1310</v>
      </c>
      <c r="F55" s="5">
        <f t="shared" si="0"/>
        <v>31.453797468354434</v>
      </c>
      <c r="G55" s="7">
        <f t="shared" si="1"/>
        <v>1212.5</v>
      </c>
    </row>
    <row r="56" spans="2:7" x14ac:dyDescent="0.15">
      <c r="B56" s="5">
        <v>253.636</v>
      </c>
      <c r="C56" s="6">
        <v>1140</v>
      </c>
      <c r="D56" s="6">
        <v>1345</v>
      </c>
      <c r="F56" s="5">
        <f t="shared" si="0"/>
        <v>32.10582278481013</v>
      </c>
      <c r="G56" s="7">
        <f t="shared" si="1"/>
        <v>1242.5</v>
      </c>
    </row>
    <row r="57" spans="2:7" x14ac:dyDescent="0.15">
      <c r="B57" s="5">
        <v>258.48500000000001</v>
      </c>
      <c r="C57" s="6">
        <v>1165</v>
      </c>
      <c r="D57" s="6">
        <v>1375</v>
      </c>
      <c r="F57" s="5">
        <f t="shared" si="0"/>
        <v>32.719620253164564</v>
      </c>
      <c r="G57" s="7">
        <f t="shared" si="1"/>
        <v>1270</v>
      </c>
    </row>
    <row r="58" spans="2:7" x14ac:dyDescent="0.15">
      <c r="B58" s="5">
        <v>263.33300000000003</v>
      </c>
      <c r="C58" s="6">
        <v>1190</v>
      </c>
      <c r="D58" s="6">
        <v>1410</v>
      </c>
      <c r="F58" s="5">
        <f t="shared" si="0"/>
        <v>33.333291139240515</v>
      </c>
      <c r="G58" s="7">
        <f t="shared" si="1"/>
        <v>1300</v>
      </c>
    </row>
    <row r="59" spans="2:7" x14ac:dyDescent="0.15">
      <c r="B59" s="5">
        <v>268.18200000000002</v>
      </c>
      <c r="C59" s="6">
        <v>1220</v>
      </c>
      <c r="D59" s="6">
        <v>1445</v>
      </c>
      <c r="F59" s="5">
        <f t="shared" si="0"/>
        <v>33.947088607594942</v>
      </c>
      <c r="G59" s="7">
        <f t="shared" si="1"/>
        <v>1332.5</v>
      </c>
    </row>
    <row r="60" spans="2:7" x14ac:dyDescent="0.15">
      <c r="B60" s="5">
        <v>273.02999999999997</v>
      </c>
      <c r="C60" s="6">
        <v>1245</v>
      </c>
      <c r="D60" s="6">
        <v>1485</v>
      </c>
      <c r="F60" s="5">
        <f t="shared" si="0"/>
        <v>34.560759493670886</v>
      </c>
      <c r="G60" s="7">
        <f t="shared" si="1"/>
        <v>1365</v>
      </c>
    </row>
    <row r="61" spans="2:7" x14ac:dyDescent="0.15">
      <c r="B61" s="5">
        <v>277.57600000000002</v>
      </c>
      <c r="C61" s="6">
        <v>1275</v>
      </c>
      <c r="D61" s="6">
        <v>1520</v>
      </c>
      <c r="F61" s="5">
        <f t="shared" si="0"/>
        <v>35.136202531645573</v>
      </c>
      <c r="G61" s="7">
        <f t="shared" si="1"/>
        <v>1397.5</v>
      </c>
    </row>
    <row r="62" spans="2:7" x14ac:dyDescent="0.15">
      <c r="B62" s="5">
        <v>282.42399999999998</v>
      </c>
      <c r="C62" s="6">
        <v>1300</v>
      </c>
      <c r="D62" s="6">
        <v>1555</v>
      </c>
      <c r="F62" s="5">
        <f t="shared" si="0"/>
        <v>35.749873417721517</v>
      </c>
      <c r="G62" s="7">
        <f t="shared" si="1"/>
        <v>1427.5</v>
      </c>
    </row>
    <row r="63" spans="2:7" x14ac:dyDescent="0.15">
      <c r="B63" s="5">
        <v>289.697</v>
      </c>
      <c r="C63" s="6">
        <v>1340</v>
      </c>
      <c r="D63" s="6">
        <v>1615</v>
      </c>
      <c r="F63" s="5">
        <f t="shared" si="0"/>
        <v>36.670506329113927</v>
      </c>
      <c r="G63" s="7">
        <f t="shared" si="1"/>
        <v>1477.5</v>
      </c>
    </row>
    <row r="64" spans="2:7" x14ac:dyDescent="0.15">
      <c r="B64" s="5">
        <v>294.24200000000002</v>
      </c>
      <c r="C64" s="6">
        <v>1370</v>
      </c>
      <c r="D64" s="6">
        <v>1655</v>
      </c>
      <c r="F64" s="5">
        <f t="shared" si="0"/>
        <v>37.24582278481013</v>
      </c>
      <c r="G64" s="7">
        <f t="shared" si="1"/>
        <v>1512.5</v>
      </c>
    </row>
    <row r="65" spans="2:7" x14ac:dyDescent="0.15">
      <c r="B65" s="5">
        <v>298.78800000000001</v>
      </c>
      <c r="C65" s="6">
        <v>1400</v>
      </c>
      <c r="D65" s="6">
        <v>1695</v>
      </c>
      <c r="F65" s="5">
        <f t="shared" si="0"/>
        <v>37.821265822784817</v>
      </c>
      <c r="G65" s="7">
        <f t="shared" si="1"/>
        <v>1547.5</v>
      </c>
    </row>
    <row r="66" spans="2:7" x14ac:dyDescent="0.15">
      <c r="B66" s="5">
        <v>303.63600000000002</v>
      </c>
      <c r="C66" s="6">
        <v>1430</v>
      </c>
      <c r="D66" s="6">
        <v>1735</v>
      </c>
      <c r="F66" s="5">
        <f t="shared" si="0"/>
        <v>38.434936708860768</v>
      </c>
      <c r="G66" s="7">
        <f t="shared" si="1"/>
        <v>1582.5</v>
      </c>
    </row>
    <row r="67" spans="2:7" x14ac:dyDescent="0.15">
      <c r="B67" s="5">
        <v>308.18200000000002</v>
      </c>
      <c r="C67" s="6">
        <v>1460</v>
      </c>
      <c r="D67" s="6">
        <v>1770</v>
      </c>
      <c r="F67" s="5">
        <f t="shared" si="0"/>
        <v>39.010379746835447</v>
      </c>
      <c r="G67" s="7">
        <f t="shared" si="1"/>
        <v>1615</v>
      </c>
    </row>
    <row r="68" spans="2:7" x14ac:dyDescent="0.15">
      <c r="B68" s="5">
        <v>312.72699999999998</v>
      </c>
      <c r="C68" s="6">
        <v>1495</v>
      </c>
      <c r="D68" s="6">
        <v>1805</v>
      </c>
      <c r="F68" s="5">
        <f t="shared" si="0"/>
        <v>39.585696202531643</v>
      </c>
      <c r="G68" s="7">
        <f t="shared" si="1"/>
        <v>1650</v>
      </c>
    </row>
    <row r="69" spans="2:7" x14ac:dyDescent="0.15">
      <c r="B69" s="5">
        <v>316.97000000000003</v>
      </c>
      <c r="C69" s="6">
        <v>1530</v>
      </c>
      <c r="D69" s="6">
        <v>1845</v>
      </c>
      <c r="F69" s="5">
        <f t="shared" si="0"/>
        <v>40.122784810126589</v>
      </c>
      <c r="G69" s="7">
        <f t="shared" si="1"/>
        <v>1687.5</v>
      </c>
    </row>
    <row r="70" spans="2:7" x14ac:dyDescent="0.15">
      <c r="B70" s="5">
        <v>321.51499999999999</v>
      </c>
      <c r="C70" s="6">
        <v>1565</v>
      </c>
      <c r="D70" s="6">
        <v>1885</v>
      </c>
      <c r="F70" s="5">
        <f t="shared" si="0"/>
        <v>40.698101265822785</v>
      </c>
      <c r="G70" s="7">
        <f t="shared" si="1"/>
        <v>1725</v>
      </c>
    </row>
    <row r="71" spans="2:7" x14ac:dyDescent="0.15">
      <c r="B71" s="5">
        <v>325.75799999999998</v>
      </c>
      <c r="C71" s="6">
        <v>1595</v>
      </c>
      <c r="D71" s="6">
        <v>1920</v>
      </c>
      <c r="F71" s="5">
        <f t="shared" ref="F71:F88" si="2">B71*$G$4</f>
        <v>41.235189873417724</v>
      </c>
      <c r="G71" s="7">
        <f t="shared" ref="G71:G88" si="3">AVERAGE(C71:D71)</f>
        <v>1757.5</v>
      </c>
    </row>
    <row r="72" spans="2:7" x14ac:dyDescent="0.15">
      <c r="B72" s="5">
        <v>330</v>
      </c>
      <c r="C72" s="6">
        <v>1635</v>
      </c>
      <c r="D72" s="6">
        <v>1955</v>
      </c>
      <c r="F72" s="5">
        <f t="shared" si="2"/>
        <v>41.77215189873418</v>
      </c>
      <c r="G72" s="7">
        <f t="shared" si="3"/>
        <v>1795</v>
      </c>
    </row>
    <row r="73" spans="2:7" x14ac:dyDescent="0.15">
      <c r="B73" s="5">
        <v>334.24200000000002</v>
      </c>
      <c r="C73" s="6">
        <v>1675</v>
      </c>
      <c r="D73" s="6">
        <v>1990</v>
      </c>
      <c r="F73" s="5">
        <f t="shared" si="2"/>
        <v>42.309113924050635</v>
      </c>
      <c r="G73" s="7">
        <f t="shared" si="3"/>
        <v>1832.5</v>
      </c>
    </row>
    <row r="74" spans="2:7" x14ac:dyDescent="0.15">
      <c r="B74" s="5">
        <v>338.48500000000001</v>
      </c>
      <c r="C74" s="6">
        <v>1715</v>
      </c>
      <c r="D74" s="6">
        <v>2025</v>
      </c>
      <c r="F74" s="5">
        <f t="shared" si="2"/>
        <v>42.846202531645574</v>
      </c>
      <c r="G74" s="7">
        <f t="shared" si="3"/>
        <v>1870</v>
      </c>
    </row>
    <row r="75" spans="2:7" x14ac:dyDescent="0.15">
      <c r="B75" s="5">
        <v>342.42399999999998</v>
      </c>
      <c r="C75" s="6">
        <v>1755</v>
      </c>
      <c r="D75" s="6">
        <v>2055</v>
      </c>
      <c r="F75" s="5">
        <f t="shared" si="2"/>
        <v>43.344810126582281</v>
      </c>
      <c r="G75" s="7">
        <f t="shared" si="3"/>
        <v>1905</v>
      </c>
    </row>
    <row r="76" spans="2:7" x14ac:dyDescent="0.15">
      <c r="B76" s="5">
        <v>348.78800000000001</v>
      </c>
      <c r="C76" s="6">
        <v>1825</v>
      </c>
      <c r="D76" s="6">
        <v>2105</v>
      </c>
      <c r="F76" s="5">
        <f t="shared" si="2"/>
        <v>44.150379746835448</v>
      </c>
      <c r="G76" s="7">
        <f t="shared" si="3"/>
        <v>1965</v>
      </c>
    </row>
    <row r="77" spans="2:7" x14ac:dyDescent="0.15">
      <c r="B77" s="5">
        <v>352.72699999999998</v>
      </c>
      <c r="C77" s="6">
        <v>1875</v>
      </c>
      <c r="D77" s="6">
        <v>2140</v>
      </c>
      <c r="F77" s="5">
        <f t="shared" si="2"/>
        <v>44.648987341772148</v>
      </c>
      <c r="G77" s="7">
        <f t="shared" si="3"/>
        <v>2007.5</v>
      </c>
    </row>
    <row r="78" spans="2:7" x14ac:dyDescent="0.15">
      <c r="B78" s="5">
        <v>356.36399999999998</v>
      </c>
      <c r="C78" s="6">
        <v>1925</v>
      </c>
      <c r="D78" s="6">
        <v>2170</v>
      </c>
      <c r="F78" s="5">
        <f t="shared" si="2"/>
        <v>45.109367088607598</v>
      </c>
      <c r="G78" s="7">
        <f t="shared" si="3"/>
        <v>2047.5</v>
      </c>
    </row>
    <row r="79" spans="2:7" x14ac:dyDescent="0.15">
      <c r="B79" s="5">
        <v>360</v>
      </c>
      <c r="C79" s="6">
        <v>1980</v>
      </c>
      <c r="D79" s="6">
        <v>2200</v>
      </c>
      <c r="F79" s="5">
        <f t="shared" si="2"/>
        <v>45.569620253164558</v>
      </c>
      <c r="G79" s="7">
        <f t="shared" si="3"/>
        <v>2090</v>
      </c>
    </row>
    <row r="80" spans="2:7" x14ac:dyDescent="0.15">
      <c r="B80" s="5">
        <v>363.93900000000002</v>
      </c>
      <c r="C80" s="6">
        <v>2035</v>
      </c>
      <c r="D80" s="6">
        <v>2230</v>
      </c>
      <c r="F80" s="5">
        <f t="shared" si="2"/>
        <v>46.068227848101273</v>
      </c>
      <c r="G80" s="7">
        <f t="shared" si="3"/>
        <v>2132.5</v>
      </c>
    </row>
    <row r="81" spans="2:7" x14ac:dyDescent="0.15">
      <c r="B81" s="5">
        <v>367.27300000000002</v>
      </c>
      <c r="C81" s="6">
        <v>2095</v>
      </c>
      <c r="D81" s="6">
        <v>2260</v>
      </c>
      <c r="F81" s="5">
        <f t="shared" si="2"/>
        <v>46.490253164556968</v>
      </c>
      <c r="G81" s="7">
        <f t="shared" si="3"/>
        <v>2177.5</v>
      </c>
    </row>
    <row r="82" spans="2:7" x14ac:dyDescent="0.15">
      <c r="B82" s="5">
        <v>370.90899999999999</v>
      </c>
      <c r="C82" s="6">
        <v>2160</v>
      </c>
      <c r="D82" s="6">
        <v>2285</v>
      </c>
      <c r="F82" s="5">
        <f t="shared" si="2"/>
        <v>46.950506329113928</v>
      </c>
      <c r="G82" s="7">
        <f t="shared" si="3"/>
        <v>2222.5</v>
      </c>
    </row>
    <row r="83" spans="2:7" x14ac:dyDescent="0.15">
      <c r="B83" s="5">
        <v>374.24200000000002</v>
      </c>
      <c r="C83" s="6">
        <v>2225</v>
      </c>
      <c r="D83" s="6">
        <v>2315</v>
      </c>
      <c r="F83" s="5">
        <f t="shared" si="2"/>
        <v>47.372405063291147</v>
      </c>
      <c r="G83" s="7">
        <f t="shared" si="3"/>
        <v>2270</v>
      </c>
    </row>
    <row r="84" spans="2:7" x14ac:dyDescent="0.15">
      <c r="B84" s="5">
        <v>377.27300000000002</v>
      </c>
      <c r="C84" s="6">
        <v>2305</v>
      </c>
      <c r="D84" s="6">
        <v>2340</v>
      </c>
      <c r="F84" s="5">
        <f t="shared" si="2"/>
        <v>47.756075949367094</v>
      </c>
      <c r="G84" s="7">
        <f t="shared" si="3"/>
        <v>2322.5</v>
      </c>
    </row>
    <row r="85" spans="2:7" x14ac:dyDescent="0.15">
      <c r="B85" s="5">
        <v>380.303</v>
      </c>
      <c r="C85" s="6">
        <v>2390</v>
      </c>
      <c r="D85" s="6">
        <v>2370</v>
      </c>
      <c r="F85" s="5">
        <f t="shared" si="2"/>
        <v>48.139620253164559</v>
      </c>
      <c r="G85" s="7">
        <f t="shared" si="3"/>
        <v>2380</v>
      </c>
    </row>
    <row r="86" spans="2:7" x14ac:dyDescent="0.15">
      <c r="B86" s="5">
        <v>383.33300000000003</v>
      </c>
      <c r="C86" s="6">
        <v>2485</v>
      </c>
      <c r="D86" s="6">
        <v>2395</v>
      </c>
      <c r="F86" s="5">
        <f t="shared" si="2"/>
        <v>48.52316455696203</v>
      </c>
      <c r="G86" s="7">
        <f t="shared" si="3"/>
        <v>2440</v>
      </c>
    </row>
    <row r="87" spans="2:7" x14ac:dyDescent="0.15">
      <c r="B87" s="5">
        <v>385.75799999999998</v>
      </c>
      <c r="C87" s="6">
        <v>2595</v>
      </c>
      <c r="D87" s="6">
        <v>2420</v>
      </c>
      <c r="F87" s="5">
        <f t="shared" si="2"/>
        <v>48.830126582278481</v>
      </c>
      <c r="G87" s="7">
        <f t="shared" si="3"/>
        <v>2507.5</v>
      </c>
    </row>
    <row r="88" spans="2:7" x14ac:dyDescent="0.15">
      <c r="B88" s="10">
        <v>387.57600000000002</v>
      </c>
      <c r="C88" s="6">
        <v>2735</v>
      </c>
      <c r="D88" s="6">
        <v>2440</v>
      </c>
      <c r="F88" s="5">
        <f t="shared" si="2"/>
        <v>49.060253164556968</v>
      </c>
      <c r="G88" s="7">
        <f t="shared" si="3"/>
        <v>2587.5</v>
      </c>
    </row>
    <row r="89" spans="2:7" x14ac:dyDescent="0.15">
      <c r="B89" s="5">
        <v>383.93900000000002</v>
      </c>
      <c r="C89" s="6">
        <v>3450</v>
      </c>
      <c r="D89" s="6">
        <v>2460</v>
      </c>
    </row>
    <row r="90" spans="2:7" x14ac:dyDescent="0.15">
      <c r="B90" s="5">
        <v>41.5152</v>
      </c>
      <c r="C90" s="6">
        <v>4755</v>
      </c>
      <c r="D90" s="6">
        <v>12310</v>
      </c>
    </row>
    <row r="91" spans="2:7" x14ac:dyDescent="0.15">
      <c r="B91" s="5">
        <v>6.0606099999999996</v>
      </c>
      <c r="C91" s="6">
        <v>4260</v>
      </c>
      <c r="D91" s="6">
        <v>11335</v>
      </c>
    </row>
    <row r="92" spans="2:7" x14ac:dyDescent="0.15">
      <c r="B92" s="5">
        <v>2.12121</v>
      </c>
      <c r="C92" s="6">
        <v>4880</v>
      </c>
      <c r="D92" s="6">
        <v>10110</v>
      </c>
    </row>
    <row r="93" spans="2:7" x14ac:dyDescent="0.15">
      <c r="B93" s="5">
        <v>-0.60606099999999996</v>
      </c>
      <c r="C93" s="6">
        <v>4755</v>
      </c>
      <c r="D93" s="6">
        <v>8150</v>
      </c>
    </row>
    <row r="94" spans="2:7" x14ac:dyDescent="0.15">
      <c r="B94" s="1"/>
    </row>
  </sheetData>
  <mergeCells count="1">
    <mergeCell ref="B2:D2"/>
  </mergeCells>
  <phoneticPr fontId="1"/>
  <pageMargins left="0.7" right="0.7" top="0.75" bottom="0.75" header="0.3" footer="0.3"/>
  <ignoredErrors>
    <ignoredError sqref="G6:G88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6"/>
  <sheetViews>
    <sheetView workbookViewId="0">
      <selection activeCell="L38" sqref="L38"/>
    </sheetView>
  </sheetViews>
  <sheetFormatPr defaultRowHeight="13.5" x14ac:dyDescent="0.15"/>
  <sheetData>
    <row r="2" spans="2:8" x14ac:dyDescent="0.15">
      <c r="B2" s="2" t="s">
        <v>14</v>
      </c>
      <c r="C2" s="2"/>
      <c r="D2" s="2"/>
    </row>
    <row r="4" spans="2:8" x14ac:dyDescent="0.15">
      <c r="B4" s="3" t="s">
        <v>0</v>
      </c>
      <c r="C4" s="3" t="s">
        <v>1</v>
      </c>
      <c r="D4" s="3" t="s">
        <v>2</v>
      </c>
      <c r="F4" s="6" t="s">
        <v>6</v>
      </c>
      <c r="G4" s="6">
        <f>1000/(50*50*3.16)</f>
        <v>0.12658227848101267</v>
      </c>
    </row>
    <row r="5" spans="2:8" ht="15.75" x14ac:dyDescent="0.15">
      <c r="B5" s="3" t="s">
        <v>3</v>
      </c>
      <c r="C5" s="4" t="s">
        <v>4</v>
      </c>
      <c r="D5" s="4" t="s">
        <v>4</v>
      </c>
      <c r="F5" t="s">
        <v>7</v>
      </c>
      <c r="G5" t="s">
        <v>8</v>
      </c>
      <c r="H5" t="s">
        <v>15</v>
      </c>
    </row>
    <row r="6" spans="2:8" x14ac:dyDescent="0.15">
      <c r="B6" s="5">
        <v>0</v>
      </c>
      <c r="C6" s="6">
        <v>0</v>
      </c>
      <c r="D6" s="6">
        <v>0</v>
      </c>
      <c r="F6" s="5">
        <f>B6*$G$4</f>
        <v>0</v>
      </c>
      <c r="G6" s="7">
        <f>AVERAGE(C6:D6)</f>
        <v>0</v>
      </c>
      <c r="H6" s="6">
        <f>AVERAGE(C6:D6)</f>
        <v>0</v>
      </c>
    </row>
    <row r="7" spans="2:8" x14ac:dyDescent="0.15">
      <c r="B7" s="5">
        <v>10</v>
      </c>
      <c r="C7" s="6">
        <v>30</v>
      </c>
      <c r="D7" s="6">
        <v>30</v>
      </c>
      <c r="F7" s="5">
        <f t="shared" ref="F7:F70" si="0">B7*$G$4</f>
        <v>1.2658227848101267</v>
      </c>
      <c r="G7" s="7">
        <f t="shared" ref="G7:H70" si="1">AVERAGE(C7:D7)</f>
        <v>30</v>
      </c>
      <c r="H7" s="6">
        <f t="shared" ref="H7:H9" si="2">AVERAGE(C7:D7)</f>
        <v>30</v>
      </c>
    </row>
    <row r="8" spans="2:8" x14ac:dyDescent="0.15">
      <c r="B8" s="5">
        <v>13.0303</v>
      </c>
      <c r="C8" s="6">
        <v>60</v>
      </c>
      <c r="D8" s="6">
        <v>30</v>
      </c>
      <c r="E8" s="12"/>
      <c r="F8" s="10">
        <f t="shared" si="0"/>
        <v>1.6494050632911395</v>
      </c>
      <c r="G8" s="13">
        <f t="shared" si="1"/>
        <v>45</v>
      </c>
      <c r="H8" s="6">
        <f t="shared" si="2"/>
        <v>45</v>
      </c>
    </row>
    <row r="9" spans="2:8" x14ac:dyDescent="0.15">
      <c r="B9" s="5">
        <v>16.060600000000001</v>
      </c>
      <c r="C9" s="6">
        <v>95</v>
      </c>
      <c r="D9" s="6">
        <v>15</v>
      </c>
      <c r="E9" s="12">
        <f t="shared" ref="E8:E38" si="3">C9-D9</f>
        <v>80</v>
      </c>
      <c r="F9" s="5">
        <f t="shared" si="0"/>
        <v>2.0329873417721522</v>
      </c>
      <c r="G9" s="7">
        <f t="shared" si="1"/>
        <v>55</v>
      </c>
      <c r="H9" s="7">
        <f>AVERAGE(C9,E9)</f>
        <v>87.5</v>
      </c>
    </row>
    <row r="10" spans="2:8" x14ac:dyDescent="0.15">
      <c r="B10" s="5">
        <v>23.333300000000001</v>
      </c>
      <c r="C10" s="6">
        <v>190</v>
      </c>
      <c r="D10" s="6">
        <v>30</v>
      </c>
      <c r="E10" s="12">
        <f t="shared" si="3"/>
        <v>160</v>
      </c>
      <c r="F10" s="5">
        <f t="shared" si="0"/>
        <v>2.9535822784810128</v>
      </c>
      <c r="G10" s="7">
        <f t="shared" si="1"/>
        <v>110</v>
      </c>
      <c r="H10" s="7">
        <f t="shared" ref="H10:H39" si="4">AVERAGE(C10,E10)</f>
        <v>175</v>
      </c>
    </row>
    <row r="11" spans="2:8" x14ac:dyDescent="0.15">
      <c r="B11" s="5">
        <v>26.666699999999999</v>
      </c>
      <c r="C11" s="6">
        <v>225</v>
      </c>
      <c r="D11" s="6">
        <v>30</v>
      </c>
      <c r="E11" s="12">
        <f t="shared" si="3"/>
        <v>195</v>
      </c>
      <c r="F11" s="5">
        <f t="shared" si="0"/>
        <v>3.3755316455696205</v>
      </c>
      <c r="G11" s="7">
        <f t="shared" si="1"/>
        <v>127.5</v>
      </c>
      <c r="H11" s="7">
        <f t="shared" si="4"/>
        <v>210</v>
      </c>
    </row>
    <row r="12" spans="2:8" x14ac:dyDescent="0.15">
      <c r="B12" s="5">
        <v>31.5152</v>
      </c>
      <c r="C12" s="6">
        <v>280</v>
      </c>
      <c r="D12" s="6">
        <v>25</v>
      </c>
      <c r="E12" s="12">
        <f t="shared" si="3"/>
        <v>255</v>
      </c>
      <c r="F12" s="5">
        <f t="shared" si="0"/>
        <v>3.9892658227848106</v>
      </c>
      <c r="G12" s="7">
        <f t="shared" si="1"/>
        <v>152.5</v>
      </c>
      <c r="H12" s="7">
        <f t="shared" si="4"/>
        <v>267.5</v>
      </c>
    </row>
    <row r="13" spans="2:8" x14ac:dyDescent="0.15">
      <c r="B13" s="5">
        <v>36.969700000000003</v>
      </c>
      <c r="C13" s="6">
        <v>330</v>
      </c>
      <c r="D13" s="6">
        <v>20</v>
      </c>
      <c r="E13" s="12">
        <f t="shared" si="3"/>
        <v>310</v>
      </c>
      <c r="F13" s="5">
        <f t="shared" si="0"/>
        <v>4.6797088607594945</v>
      </c>
      <c r="G13" s="7">
        <f t="shared" si="1"/>
        <v>175</v>
      </c>
      <c r="H13" s="7">
        <f t="shared" si="4"/>
        <v>320</v>
      </c>
    </row>
    <row r="14" spans="2:8" x14ac:dyDescent="0.15">
      <c r="B14" s="5">
        <v>43.030299999999997</v>
      </c>
      <c r="C14" s="6">
        <v>380</v>
      </c>
      <c r="D14" s="6">
        <v>20</v>
      </c>
      <c r="E14" s="12">
        <f t="shared" si="3"/>
        <v>360</v>
      </c>
      <c r="F14" s="5">
        <f t="shared" si="0"/>
        <v>5.4468734177215188</v>
      </c>
      <c r="G14" s="7">
        <f t="shared" si="1"/>
        <v>200</v>
      </c>
      <c r="H14" s="7">
        <f t="shared" si="4"/>
        <v>370</v>
      </c>
    </row>
    <row r="15" spans="2:8" x14ac:dyDescent="0.15">
      <c r="B15" s="5">
        <v>47.2727</v>
      </c>
      <c r="C15" s="6">
        <v>415</v>
      </c>
      <c r="D15" s="6">
        <v>20</v>
      </c>
      <c r="E15" s="12">
        <f t="shared" si="3"/>
        <v>395</v>
      </c>
      <c r="F15" s="5">
        <f t="shared" si="0"/>
        <v>5.9838860759493677</v>
      </c>
      <c r="G15" s="7">
        <f t="shared" si="1"/>
        <v>217.5</v>
      </c>
      <c r="H15" s="7">
        <f t="shared" si="4"/>
        <v>405</v>
      </c>
    </row>
    <row r="16" spans="2:8" x14ac:dyDescent="0.15">
      <c r="B16" s="5">
        <v>51.818199999999997</v>
      </c>
      <c r="C16" s="6">
        <v>450</v>
      </c>
      <c r="D16" s="6">
        <v>20</v>
      </c>
      <c r="E16" s="12">
        <f t="shared" si="3"/>
        <v>430</v>
      </c>
      <c r="F16" s="5">
        <f t="shared" si="0"/>
        <v>6.55926582278481</v>
      </c>
      <c r="G16" s="7">
        <f t="shared" si="1"/>
        <v>235</v>
      </c>
      <c r="H16" s="7">
        <f t="shared" si="4"/>
        <v>440</v>
      </c>
    </row>
    <row r="17" spans="2:8" x14ac:dyDescent="0.15">
      <c r="B17" s="5">
        <v>59.393900000000002</v>
      </c>
      <c r="C17" s="6">
        <v>505</v>
      </c>
      <c r="D17" s="6">
        <v>30</v>
      </c>
      <c r="E17" s="12">
        <f t="shared" si="3"/>
        <v>475</v>
      </c>
      <c r="F17" s="5">
        <f t="shared" si="0"/>
        <v>7.5182151898734189</v>
      </c>
      <c r="G17" s="7">
        <f t="shared" si="1"/>
        <v>267.5</v>
      </c>
      <c r="H17" s="7">
        <f t="shared" si="4"/>
        <v>490</v>
      </c>
    </row>
    <row r="18" spans="2:8" x14ac:dyDescent="0.15">
      <c r="B18" s="5">
        <v>62.121200000000002</v>
      </c>
      <c r="C18" s="6">
        <v>525</v>
      </c>
      <c r="D18" s="6">
        <v>35</v>
      </c>
      <c r="E18" s="12">
        <f t="shared" si="3"/>
        <v>490</v>
      </c>
      <c r="F18" s="5">
        <f t="shared" si="0"/>
        <v>7.863443037974684</v>
      </c>
      <c r="G18" s="7">
        <f t="shared" si="1"/>
        <v>280</v>
      </c>
      <c r="H18" s="7">
        <f t="shared" si="4"/>
        <v>507.5</v>
      </c>
    </row>
    <row r="19" spans="2:8" x14ac:dyDescent="0.15">
      <c r="B19" s="5">
        <v>69.090900000000005</v>
      </c>
      <c r="C19" s="6">
        <v>580</v>
      </c>
      <c r="D19" s="6">
        <v>45</v>
      </c>
      <c r="E19" s="12">
        <f t="shared" si="3"/>
        <v>535</v>
      </c>
      <c r="F19" s="5">
        <f t="shared" si="0"/>
        <v>8.7456835443037981</v>
      </c>
      <c r="G19" s="7">
        <f t="shared" si="1"/>
        <v>312.5</v>
      </c>
      <c r="H19" s="7">
        <f t="shared" si="4"/>
        <v>557.5</v>
      </c>
    </row>
    <row r="20" spans="2:8" x14ac:dyDescent="0.15">
      <c r="B20" s="5">
        <v>73.333299999999994</v>
      </c>
      <c r="C20" s="6">
        <v>615</v>
      </c>
      <c r="D20" s="6">
        <v>50</v>
      </c>
      <c r="E20" s="12">
        <f t="shared" si="3"/>
        <v>565</v>
      </c>
      <c r="F20" s="5">
        <f t="shared" si="0"/>
        <v>9.2826962025316462</v>
      </c>
      <c r="G20" s="7">
        <f t="shared" si="1"/>
        <v>332.5</v>
      </c>
      <c r="H20" s="7">
        <f t="shared" si="4"/>
        <v>590</v>
      </c>
    </row>
    <row r="21" spans="2:8" x14ac:dyDescent="0.15">
      <c r="B21" s="5">
        <v>75.757599999999996</v>
      </c>
      <c r="C21" s="6">
        <v>635</v>
      </c>
      <c r="D21" s="6">
        <v>55</v>
      </c>
      <c r="E21" s="12">
        <f t="shared" si="3"/>
        <v>580</v>
      </c>
      <c r="F21" s="5">
        <f t="shared" si="0"/>
        <v>9.5895696202531653</v>
      </c>
      <c r="G21" s="7">
        <f t="shared" si="1"/>
        <v>345</v>
      </c>
      <c r="H21" s="7">
        <f t="shared" si="4"/>
        <v>607.5</v>
      </c>
    </row>
    <row r="22" spans="2:8" x14ac:dyDescent="0.15">
      <c r="B22" s="5">
        <v>82.121200000000002</v>
      </c>
      <c r="C22" s="6">
        <v>685</v>
      </c>
      <c r="D22" s="6">
        <v>70</v>
      </c>
      <c r="E22" s="12">
        <f t="shared" si="3"/>
        <v>615</v>
      </c>
      <c r="F22" s="5">
        <f t="shared" si="0"/>
        <v>10.395088607594937</v>
      </c>
      <c r="G22" s="7">
        <f t="shared" si="1"/>
        <v>377.5</v>
      </c>
      <c r="H22" s="7">
        <f t="shared" si="4"/>
        <v>650</v>
      </c>
    </row>
    <row r="23" spans="2:8" x14ac:dyDescent="0.15">
      <c r="B23" s="5">
        <v>88.484800000000007</v>
      </c>
      <c r="C23" s="6">
        <v>735</v>
      </c>
      <c r="D23" s="6">
        <v>90</v>
      </c>
      <c r="E23" s="12">
        <f t="shared" si="3"/>
        <v>645</v>
      </c>
      <c r="F23" s="5">
        <f t="shared" si="0"/>
        <v>11.200607594936711</v>
      </c>
      <c r="G23" s="7">
        <f t="shared" si="1"/>
        <v>412.5</v>
      </c>
      <c r="H23" s="7">
        <f t="shared" si="4"/>
        <v>690</v>
      </c>
    </row>
    <row r="24" spans="2:8" x14ac:dyDescent="0.15">
      <c r="B24" s="5">
        <v>92.7273</v>
      </c>
      <c r="C24" s="6">
        <v>765</v>
      </c>
      <c r="D24" s="6">
        <v>100</v>
      </c>
      <c r="E24" s="12">
        <f t="shared" si="3"/>
        <v>665</v>
      </c>
      <c r="F24" s="5">
        <f t="shared" si="0"/>
        <v>11.737632911392406</v>
      </c>
      <c r="G24" s="7">
        <f t="shared" si="1"/>
        <v>432.5</v>
      </c>
      <c r="H24" s="7">
        <f t="shared" si="4"/>
        <v>715</v>
      </c>
    </row>
    <row r="25" spans="2:8" x14ac:dyDescent="0.15">
      <c r="B25" s="5">
        <v>96.969700000000003</v>
      </c>
      <c r="C25" s="6">
        <v>800</v>
      </c>
      <c r="D25" s="6">
        <v>110</v>
      </c>
      <c r="E25" s="12">
        <f t="shared" si="3"/>
        <v>690</v>
      </c>
      <c r="F25" s="5">
        <f t="shared" si="0"/>
        <v>12.274645569620255</v>
      </c>
      <c r="G25" s="7">
        <f t="shared" si="1"/>
        <v>455</v>
      </c>
      <c r="H25" s="7">
        <f t="shared" si="4"/>
        <v>745</v>
      </c>
    </row>
    <row r="26" spans="2:8" x14ac:dyDescent="0.15">
      <c r="B26" s="5">
        <v>102.121</v>
      </c>
      <c r="C26" s="6">
        <v>840</v>
      </c>
      <c r="D26" s="6">
        <v>125</v>
      </c>
      <c r="E26" s="12">
        <f t="shared" si="3"/>
        <v>715</v>
      </c>
      <c r="F26" s="5">
        <f t="shared" si="0"/>
        <v>12.926708860759494</v>
      </c>
      <c r="G26" s="7">
        <f t="shared" si="1"/>
        <v>482.5</v>
      </c>
      <c r="H26" s="7">
        <f t="shared" si="4"/>
        <v>777.5</v>
      </c>
    </row>
    <row r="27" spans="2:8" x14ac:dyDescent="0.15">
      <c r="B27" s="5">
        <v>107.273</v>
      </c>
      <c r="C27" s="6">
        <v>880</v>
      </c>
      <c r="D27" s="6">
        <v>140</v>
      </c>
      <c r="E27" s="12">
        <f t="shared" si="3"/>
        <v>740</v>
      </c>
      <c r="F27" s="5">
        <f t="shared" si="0"/>
        <v>13.578860759493672</v>
      </c>
      <c r="G27" s="7">
        <f t="shared" si="1"/>
        <v>510</v>
      </c>
      <c r="H27" s="7">
        <f t="shared" si="4"/>
        <v>810</v>
      </c>
    </row>
    <row r="28" spans="2:8" x14ac:dyDescent="0.15">
      <c r="B28" s="5">
        <v>113.03</v>
      </c>
      <c r="C28" s="6">
        <v>935</v>
      </c>
      <c r="D28" s="6">
        <v>145</v>
      </c>
      <c r="E28" s="12">
        <f t="shared" si="3"/>
        <v>790</v>
      </c>
      <c r="F28" s="5">
        <f t="shared" si="0"/>
        <v>14.307594936708862</v>
      </c>
      <c r="G28" s="7">
        <f t="shared" si="1"/>
        <v>540</v>
      </c>
      <c r="H28" s="7">
        <f t="shared" si="4"/>
        <v>862.5</v>
      </c>
    </row>
    <row r="29" spans="2:8" x14ac:dyDescent="0.15">
      <c r="B29" s="5">
        <v>116.667</v>
      </c>
      <c r="C29" s="6">
        <v>970</v>
      </c>
      <c r="D29" s="6">
        <v>150</v>
      </c>
      <c r="E29" s="12">
        <f t="shared" si="3"/>
        <v>820</v>
      </c>
      <c r="F29" s="5">
        <f t="shared" si="0"/>
        <v>14.767974683544304</v>
      </c>
      <c r="G29" s="7">
        <f t="shared" si="1"/>
        <v>560</v>
      </c>
      <c r="H29" s="7">
        <f t="shared" si="4"/>
        <v>895</v>
      </c>
    </row>
    <row r="30" spans="2:8" x14ac:dyDescent="0.15">
      <c r="B30" s="5">
        <v>122.42400000000001</v>
      </c>
      <c r="C30" s="6">
        <v>1025</v>
      </c>
      <c r="D30" s="6">
        <v>160</v>
      </c>
      <c r="E30" s="12">
        <f t="shared" si="3"/>
        <v>865</v>
      </c>
      <c r="F30" s="5">
        <f t="shared" si="0"/>
        <v>15.496708860759496</v>
      </c>
      <c r="G30" s="7">
        <f t="shared" si="1"/>
        <v>592.5</v>
      </c>
      <c r="H30" s="7">
        <f t="shared" si="4"/>
        <v>945</v>
      </c>
    </row>
    <row r="31" spans="2:8" x14ac:dyDescent="0.15">
      <c r="B31" s="5">
        <v>126.06100000000001</v>
      </c>
      <c r="C31" s="6">
        <v>1060</v>
      </c>
      <c r="D31" s="6">
        <v>165</v>
      </c>
      <c r="E31" s="12">
        <f t="shared" si="3"/>
        <v>895</v>
      </c>
      <c r="F31" s="5">
        <f t="shared" si="0"/>
        <v>15.957088607594939</v>
      </c>
      <c r="G31" s="7">
        <f t="shared" si="1"/>
        <v>612.5</v>
      </c>
      <c r="H31" s="7">
        <f t="shared" si="4"/>
        <v>977.5</v>
      </c>
    </row>
    <row r="32" spans="2:8" x14ac:dyDescent="0.15">
      <c r="B32" s="5">
        <v>132.12100000000001</v>
      </c>
      <c r="C32" s="6">
        <v>1105</v>
      </c>
      <c r="D32" s="6">
        <v>180</v>
      </c>
      <c r="E32" s="12">
        <f t="shared" si="3"/>
        <v>925</v>
      </c>
      <c r="F32" s="5">
        <f t="shared" si="0"/>
        <v>16.724177215189876</v>
      </c>
      <c r="G32" s="7">
        <f t="shared" si="1"/>
        <v>642.5</v>
      </c>
      <c r="H32" s="7">
        <f t="shared" si="4"/>
        <v>1015</v>
      </c>
    </row>
    <row r="33" spans="2:14" x14ac:dyDescent="0.15">
      <c r="B33" s="5">
        <v>138.18199999999999</v>
      </c>
      <c r="C33" s="6">
        <v>1125</v>
      </c>
      <c r="D33" s="6">
        <v>240</v>
      </c>
      <c r="E33" s="12">
        <f t="shared" si="3"/>
        <v>885</v>
      </c>
      <c r="F33" s="5">
        <f t="shared" si="0"/>
        <v>17.491392405063291</v>
      </c>
      <c r="G33" s="7">
        <f t="shared" si="1"/>
        <v>682.5</v>
      </c>
      <c r="H33" s="7">
        <f t="shared" si="4"/>
        <v>1005</v>
      </c>
    </row>
    <row r="34" spans="2:14" x14ac:dyDescent="0.15">
      <c r="B34" s="5">
        <v>141.81800000000001</v>
      </c>
      <c r="C34" s="6">
        <v>1175</v>
      </c>
      <c r="D34" s="6">
        <v>240</v>
      </c>
      <c r="E34" s="12">
        <f t="shared" si="3"/>
        <v>935</v>
      </c>
      <c r="F34" s="10">
        <f t="shared" si="0"/>
        <v>17.951645569620254</v>
      </c>
      <c r="G34" s="13">
        <f t="shared" si="1"/>
        <v>707.5</v>
      </c>
      <c r="H34" s="7">
        <f t="shared" si="4"/>
        <v>1055</v>
      </c>
    </row>
    <row r="35" spans="2:14" x14ac:dyDescent="0.15">
      <c r="B35" s="5">
        <v>148.18199999999999</v>
      </c>
      <c r="C35" s="6">
        <v>1230</v>
      </c>
      <c r="D35" s="6">
        <v>255</v>
      </c>
      <c r="E35" s="12">
        <f t="shared" si="3"/>
        <v>975</v>
      </c>
      <c r="F35" s="5">
        <f t="shared" si="0"/>
        <v>18.757215189873417</v>
      </c>
      <c r="G35" s="7">
        <f t="shared" si="1"/>
        <v>742.5</v>
      </c>
      <c r="H35" s="7">
        <f t="shared" si="4"/>
        <v>1102.5</v>
      </c>
    </row>
    <row r="36" spans="2:14" x14ac:dyDescent="0.15">
      <c r="B36" s="5">
        <v>152.12100000000001</v>
      </c>
      <c r="C36" s="6">
        <v>1270</v>
      </c>
      <c r="D36" s="6">
        <v>285</v>
      </c>
      <c r="E36" s="12">
        <f t="shared" si="3"/>
        <v>985</v>
      </c>
      <c r="F36" s="5">
        <f t="shared" si="0"/>
        <v>19.255822784810128</v>
      </c>
      <c r="G36" s="7">
        <f t="shared" si="1"/>
        <v>777.5</v>
      </c>
      <c r="H36" s="7">
        <f t="shared" si="4"/>
        <v>1127.5</v>
      </c>
    </row>
    <row r="37" spans="2:14" x14ac:dyDescent="0.15">
      <c r="B37" s="5">
        <v>157.87899999999999</v>
      </c>
      <c r="C37" s="6">
        <v>1335</v>
      </c>
      <c r="D37" s="6">
        <v>255</v>
      </c>
      <c r="E37" s="12">
        <v>1000</v>
      </c>
      <c r="F37" s="5">
        <f t="shared" si="0"/>
        <v>19.984683544303799</v>
      </c>
      <c r="G37" s="7">
        <f t="shared" si="1"/>
        <v>795</v>
      </c>
      <c r="H37" s="7">
        <f t="shared" si="4"/>
        <v>1167.5</v>
      </c>
    </row>
    <row r="38" spans="2:14" x14ac:dyDescent="0.15">
      <c r="B38" s="5">
        <v>161.81800000000001</v>
      </c>
      <c r="C38" s="6">
        <v>1350</v>
      </c>
      <c r="D38" s="6">
        <v>295</v>
      </c>
      <c r="E38" s="12">
        <f t="shared" si="3"/>
        <v>1055</v>
      </c>
      <c r="F38" s="5">
        <f t="shared" si="0"/>
        <v>20.48329113924051</v>
      </c>
      <c r="G38" s="7">
        <f t="shared" si="1"/>
        <v>822.5</v>
      </c>
      <c r="H38" s="7">
        <f t="shared" si="4"/>
        <v>1202.5</v>
      </c>
    </row>
    <row r="39" spans="2:14" ht="14.25" thickBot="1" x14ac:dyDescent="0.2">
      <c r="B39" s="5">
        <v>167.87899999999999</v>
      </c>
      <c r="C39" s="14">
        <v>1395</v>
      </c>
      <c r="D39" s="14">
        <v>485</v>
      </c>
      <c r="E39" s="12">
        <v>1300</v>
      </c>
      <c r="F39" s="5">
        <f t="shared" si="0"/>
        <v>21.250506329113925</v>
      </c>
      <c r="G39" s="7">
        <f t="shared" si="1"/>
        <v>940</v>
      </c>
      <c r="H39" s="7">
        <f t="shared" si="4"/>
        <v>1347.5</v>
      </c>
      <c r="J39" t="s">
        <v>9</v>
      </c>
      <c r="N39" s="8" t="s">
        <v>10</v>
      </c>
    </row>
    <row r="40" spans="2:14" ht="14.25" thickBot="1" x14ac:dyDescent="0.2">
      <c r="B40" s="5">
        <v>171.81800000000001</v>
      </c>
      <c r="C40" s="6">
        <v>1410</v>
      </c>
      <c r="D40" s="6">
        <v>1030</v>
      </c>
      <c r="F40" s="5">
        <f t="shared" si="0"/>
        <v>21.749113924050636</v>
      </c>
      <c r="G40" s="7">
        <f t="shared" si="1"/>
        <v>1220</v>
      </c>
      <c r="H40" s="6">
        <v>1410</v>
      </c>
      <c r="J40" s="5">
        <f>B104/3</f>
        <v>144.64633333333333</v>
      </c>
      <c r="N40" s="9">
        <f>(F34-F8)/((H34-H8)*0.000001)</f>
        <v>16140.83218448427</v>
      </c>
    </row>
    <row r="41" spans="2:14" x14ac:dyDescent="0.15">
      <c r="B41" s="5">
        <v>177.87899999999999</v>
      </c>
      <c r="C41" s="6">
        <v>1455</v>
      </c>
      <c r="D41" s="6">
        <v>1020</v>
      </c>
      <c r="F41" s="5">
        <f t="shared" si="0"/>
        <v>22.516329113924051</v>
      </c>
      <c r="G41" s="7">
        <f t="shared" si="1"/>
        <v>1237.5</v>
      </c>
      <c r="H41" s="6">
        <v>1455</v>
      </c>
    </row>
    <row r="42" spans="2:14" x14ac:dyDescent="0.15">
      <c r="B42" s="5">
        <v>181.81800000000001</v>
      </c>
      <c r="C42" s="6">
        <v>1485</v>
      </c>
      <c r="D42" s="6">
        <v>1025</v>
      </c>
      <c r="F42" s="5">
        <f t="shared" si="0"/>
        <v>23.014936708860763</v>
      </c>
      <c r="G42" s="7">
        <f t="shared" si="1"/>
        <v>1255</v>
      </c>
      <c r="H42" s="6">
        <v>1485</v>
      </c>
    </row>
    <row r="43" spans="2:14" x14ac:dyDescent="0.15">
      <c r="B43" s="5">
        <v>187.87899999999999</v>
      </c>
      <c r="C43" s="6">
        <v>1525</v>
      </c>
      <c r="D43" s="6">
        <v>1045</v>
      </c>
      <c r="F43" s="5">
        <f t="shared" si="0"/>
        <v>23.782151898734178</v>
      </c>
      <c r="G43" s="7">
        <f t="shared" si="1"/>
        <v>1285</v>
      </c>
      <c r="H43" s="6">
        <v>1525</v>
      </c>
    </row>
    <row r="44" spans="2:14" x14ac:dyDescent="0.15">
      <c r="B44" s="5">
        <v>191.81800000000001</v>
      </c>
      <c r="C44" s="6">
        <v>1550</v>
      </c>
      <c r="D44" s="6">
        <v>1060</v>
      </c>
      <c r="F44" s="5">
        <f t="shared" si="0"/>
        <v>24.280759493670889</v>
      </c>
      <c r="G44" s="7">
        <f t="shared" si="1"/>
        <v>1305</v>
      </c>
      <c r="H44" s="6">
        <v>1550</v>
      </c>
    </row>
    <row r="45" spans="2:14" x14ac:dyDescent="0.15">
      <c r="B45" s="5">
        <v>197.87899999999999</v>
      </c>
      <c r="C45" s="6">
        <v>1590</v>
      </c>
      <c r="D45" s="6">
        <v>1085</v>
      </c>
      <c r="F45" s="5">
        <f t="shared" si="0"/>
        <v>25.047974683544304</v>
      </c>
      <c r="G45" s="7">
        <f t="shared" si="1"/>
        <v>1337.5</v>
      </c>
      <c r="H45" s="6">
        <v>1590</v>
      </c>
    </row>
    <row r="46" spans="2:14" x14ac:dyDescent="0.15">
      <c r="B46" s="5">
        <v>201.81800000000001</v>
      </c>
      <c r="C46" s="6">
        <v>1615</v>
      </c>
      <c r="D46" s="6">
        <v>1100</v>
      </c>
      <c r="F46" s="5">
        <f t="shared" si="0"/>
        <v>25.546582278481015</v>
      </c>
      <c r="G46" s="7">
        <f t="shared" si="1"/>
        <v>1357.5</v>
      </c>
      <c r="H46" s="6">
        <v>1615</v>
      </c>
    </row>
    <row r="47" spans="2:14" x14ac:dyDescent="0.15">
      <c r="B47" s="5">
        <v>207.87899999999999</v>
      </c>
      <c r="C47" s="6">
        <v>1655</v>
      </c>
      <c r="D47" s="6">
        <v>1125</v>
      </c>
      <c r="F47" s="5">
        <f t="shared" si="0"/>
        <v>26.31379746835443</v>
      </c>
      <c r="G47" s="7">
        <f t="shared" si="1"/>
        <v>1390</v>
      </c>
      <c r="H47" s="6">
        <v>1655</v>
      </c>
    </row>
    <row r="48" spans="2:14" x14ac:dyDescent="0.15">
      <c r="B48" s="5">
        <v>211.51499999999999</v>
      </c>
      <c r="C48" s="6">
        <v>1685</v>
      </c>
      <c r="D48" s="6">
        <v>1140</v>
      </c>
      <c r="F48" s="5">
        <f t="shared" si="0"/>
        <v>26.774050632911393</v>
      </c>
      <c r="G48" s="7">
        <f t="shared" si="1"/>
        <v>1412.5</v>
      </c>
      <c r="H48" s="6">
        <v>1685</v>
      </c>
    </row>
    <row r="49" spans="2:8" x14ac:dyDescent="0.15">
      <c r="B49" s="5">
        <v>217.57599999999999</v>
      </c>
      <c r="C49" s="6">
        <v>1725</v>
      </c>
      <c r="D49" s="6">
        <v>1165</v>
      </c>
      <c r="F49" s="5">
        <f t="shared" si="0"/>
        <v>27.541265822784812</v>
      </c>
      <c r="G49" s="7">
        <f t="shared" si="1"/>
        <v>1445</v>
      </c>
      <c r="H49" s="6">
        <v>1725</v>
      </c>
    </row>
    <row r="50" spans="2:8" x14ac:dyDescent="0.15">
      <c r="B50" s="5">
        <v>221.51499999999999</v>
      </c>
      <c r="C50" s="6">
        <v>1750</v>
      </c>
      <c r="D50" s="6">
        <v>1180</v>
      </c>
      <c r="F50" s="5">
        <f t="shared" si="0"/>
        <v>28.03987341772152</v>
      </c>
      <c r="G50" s="7">
        <f t="shared" si="1"/>
        <v>1465</v>
      </c>
      <c r="H50" s="6">
        <v>1750</v>
      </c>
    </row>
    <row r="51" spans="2:8" x14ac:dyDescent="0.15">
      <c r="B51" s="5">
        <v>227.57599999999999</v>
      </c>
      <c r="C51" s="6">
        <v>1790</v>
      </c>
      <c r="D51" s="6">
        <v>1210</v>
      </c>
      <c r="F51" s="5">
        <f t="shared" si="0"/>
        <v>28.807088607594938</v>
      </c>
      <c r="G51" s="7">
        <f t="shared" si="1"/>
        <v>1500</v>
      </c>
      <c r="H51" s="6">
        <v>1790</v>
      </c>
    </row>
    <row r="52" spans="2:8" x14ac:dyDescent="0.15">
      <c r="B52" s="5">
        <v>231.21199999999999</v>
      </c>
      <c r="C52" s="6">
        <v>1815</v>
      </c>
      <c r="D52" s="6">
        <v>1230</v>
      </c>
      <c r="F52" s="5">
        <f t="shared" si="0"/>
        <v>29.267341772151898</v>
      </c>
      <c r="G52" s="7">
        <f t="shared" si="1"/>
        <v>1522.5</v>
      </c>
      <c r="H52" s="6">
        <v>1815</v>
      </c>
    </row>
    <row r="53" spans="2:8" x14ac:dyDescent="0.15">
      <c r="B53" s="5">
        <v>236.97</v>
      </c>
      <c r="C53" s="6">
        <v>1855</v>
      </c>
      <c r="D53" s="6">
        <v>1260</v>
      </c>
      <c r="F53" s="5">
        <f t="shared" si="0"/>
        <v>29.996202531645572</v>
      </c>
      <c r="G53" s="7">
        <f t="shared" si="1"/>
        <v>1557.5</v>
      </c>
      <c r="H53" s="6">
        <v>1855</v>
      </c>
    </row>
    <row r="54" spans="2:8" x14ac:dyDescent="0.15">
      <c r="B54" s="5">
        <v>243.03</v>
      </c>
      <c r="C54" s="6">
        <v>1890</v>
      </c>
      <c r="D54" s="6">
        <v>1295</v>
      </c>
      <c r="F54" s="5">
        <f t="shared" si="0"/>
        <v>30.763291139240508</v>
      </c>
      <c r="G54" s="7">
        <f t="shared" si="1"/>
        <v>1592.5</v>
      </c>
      <c r="H54" s="6">
        <v>1890</v>
      </c>
    </row>
    <row r="55" spans="2:8" x14ac:dyDescent="0.15">
      <c r="B55" s="5">
        <v>246.667</v>
      </c>
      <c r="C55" s="6">
        <v>1910</v>
      </c>
      <c r="D55" s="6">
        <v>1315</v>
      </c>
      <c r="F55" s="5">
        <f t="shared" si="0"/>
        <v>31.223670886075951</v>
      </c>
      <c r="G55" s="7">
        <f t="shared" si="1"/>
        <v>1612.5</v>
      </c>
      <c r="H55" s="6">
        <v>1910</v>
      </c>
    </row>
    <row r="56" spans="2:8" x14ac:dyDescent="0.15">
      <c r="B56" s="5">
        <v>252.42400000000001</v>
      </c>
      <c r="C56" s="6">
        <v>1945</v>
      </c>
      <c r="D56" s="6">
        <v>1350</v>
      </c>
      <c r="F56" s="5">
        <f t="shared" si="0"/>
        <v>31.952405063291142</v>
      </c>
      <c r="G56" s="7">
        <f t="shared" si="1"/>
        <v>1647.5</v>
      </c>
      <c r="H56" s="6">
        <v>1945</v>
      </c>
    </row>
    <row r="57" spans="2:8" x14ac:dyDescent="0.15">
      <c r="B57" s="5">
        <v>256.36399999999998</v>
      </c>
      <c r="C57" s="6">
        <v>1970</v>
      </c>
      <c r="D57" s="6">
        <v>1370</v>
      </c>
      <c r="F57" s="5">
        <f t="shared" si="0"/>
        <v>32.451139240506329</v>
      </c>
      <c r="G57" s="7">
        <f t="shared" si="1"/>
        <v>1670</v>
      </c>
      <c r="H57" s="6">
        <v>1970</v>
      </c>
    </row>
    <row r="58" spans="2:8" x14ac:dyDescent="0.15">
      <c r="B58" s="5">
        <v>262.12099999999998</v>
      </c>
      <c r="C58" s="6">
        <v>2005</v>
      </c>
      <c r="D58" s="6">
        <v>1400</v>
      </c>
      <c r="F58" s="5">
        <f t="shared" si="0"/>
        <v>33.179873417721517</v>
      </c>
      <c r="G58" s="7">
        <f t="shared" si="1"/>
        <v>1702.5</v>
      </c>
      <c r="H58" s="6">
        <v>2005</v>
      </c>
    </row>
    <row r="59" spans="2:8" x14ac:dyDescent="0.15">
      <c r="B59" s="5">
        <v>267.87900000000002</v>
      </c>
      <c r="C59" s="6">
        <v>2045</v>
      </c>
      <c r="D59" s="6">
        <v>1430</v>
      </c>
      <c r="F59" s="5">
        <f t="shared" si="0"/>
        <v>33.908734177215194</v>
      </c>
      <c r="G59" s="7">
        <f t="shared" si="1"/>
        <v>1737.5</v>
      </c>
      <c r="H59" s="6">
        <v>2045</v>
      </c>
    </row>
    <row r="60" spans="2:8" x14ac:dyDescent="0.15">
      <c r="B60" s="5">
        <v>271.51499999999999</v>
      </c>
      <c r="C60" s="6">
        <v>2070</v>
      </c>
      <c r="D60" s="6">
        <v>1450</v>
      </c>
      <c r="F60" s="5">
        <f t="shared" si="0"/>
        <v>34.368987341772154</v>
      </c>
      <c r="G60" s="7">
        <f t="shared" si="1"/>
        <v>1760</v>
      </c>
      <c r="H60" s="6">
        <v>2070</v>
      </c>
    </row>
    <row r="61" spans="2:8" x14ac:dyDescent="0.15">
      <c r="B61" s="5">
        <v>277.27300000000002</v>
      </c>
      <c r="C61" s="6">
        <v>2110</v>
      </c>
      <c r="D61" s="6">
        <v>1480</v>
      </c>
      <c r="F61" s="5">
        <f t="shared" si="0"/>
        <v>35.097848101265825</v>
      </c>
      <c r="G61" s="7">
        <f t="shared" si="1"/>
        <v>1795</v>
      </c>
      <c r="H61" s="6">
        <v>2110</v>
      </c>
    </row>
    <row r="62" spans="2:8" x14ac:dyDescent="0.15">
      <c r="B62" s="5">
        <v>283.02999999999997</v>
      </c>
      <c r="C62" s="6">
        <v>2160</v>
      </c>
      <c r="D62" s="6">
        <v>1505</v>
      </c>
      <c r="F62" s="5">
        <f t="shared" si="0"/>
        <v>35.826582278481013</v>
      </c>
      <c r="G62" s="7">
        <f t="shared" si="1"/>
        <v>1832.5</v>
      </c>
      <c r="H62" s="6">
        <v>2160</v>
      </c>
    </row>
    <row r="63" spans="2:8" x14ac:dyDescent="0.15">
      <c r="B63" s="5">
        <v>286.66699999999997</v>
      </c>
      <c r="C63" s="6">
        <v>2190</v>
      </c>
      <c r="D63" s="6">
        <v>1520</v>
      </c>
      <c r="F63" s="5">
        <f t="shared" si="0"/>
        <v>36.286962025316456</v>
      </c>
      <c r="G63" s="7">
        <f t="shared" si="1"/>
        <v>1855</v>
      </c>
      <c r="H63" s="6">
        <v>2190</v>
      </c>
    </row>
    <row r="64" spans="2:8" x14ac:dyDescent="0.15">
      <c r="B64" s="5">
        <v>292.12099999999998</v>
      </c>
      <c r="C64" s="6">
        <v>2230</v>
      </c>
      <c r="D64" s="6">
        <v>1555</v>
      </c>
      <c r="F64" s="5">
        <f t="shared" si="0"/>
        <v>36.977341772151895</v>
      </c>
      <c r="G64" s="7">
        <f t="shared" si="1"/>
        <v>1892.5</v>
      </c>
      <c r="H64" s="6">
        <v>2230</v>
      </c>
    </row>
    <row r="65" spans="2:8" x14ac:dyDescent="0.15">
      <c r="B65" s="5">
        <v>297.57600000000002</v>
      </c>
      <c r="C65" s="6">
        <v>2270</v>
      </c>
      <c r="D65" s="6">
        <v>1590</v>
      </c>
      <c r="F65" s="5">
        <f t="shared" si="0"/>
        <v>37.667848101265825</v>
      </c>
      <c r="G65" s="7">
        <f t="shared" si="1"/>
        <v>1930</v>
      </c>
      <c r="H65" s="6">
        <v>2270</v>
      </c>
    </row>
    <row r="66" spans="2:8" x14ac:dyDescent="0.15">
      <c r="B66" s="5">
        <v>301.21199999999999</v>
      </c>
      <c r="C66" s="6">
        <v>2295</v>
      </c>
      <c r="D66" s="6">
        <v>1615</v>
      </c>
      <c r="F66" s="5">
        <f t="shared" si="0"/>
        <v>38.128101265822785</v>
      </c>
      <c r="G66" s="7">
        <f t="shared" si="1"/>
        <v>1955</v>
      </c>
      <c r="H66" s="6">
        <v>2295</v>
      </c>
    </row>
    <row r="67" spans="2:8" x14ac:dyDescent="0.15">
      <c r="B67" s="5">
        <v>306.66699999999997</v>
      </c>
      <c r="C67" s="6">
        <v>2330</v>
      </c>
      <c r="D67" s="6">
        <v>1650</v>
      </c>
      <c r="F67" s="5">
        <f t="shared" si="0"/>
        <v>38.818607594936708</v>
      </c>
      <c r="G67" s="7">
        <f t="shared" si="1"/>
        <v>1990</v>
      </c>
      <c r="H67" s="6">
        <v>2330</v>
      </c>
    </row>
    <row r="68" spans="2:8" x14ac:dyDescent="0.15">
      <c r="B68" s="5">
        <v>310.303</v>
      </c>
      <c r="C68" s="6">
        <v>2355</v>
      </c>
      <c r="D68" s="6">
        <v>1675</v>
      </c>
      <c r="F68" s="5">
        <f t="shared" si="0"/>
        <v>39.278860759493675</v>
      </c>
      <c r="G68" s="7">
        <f t="shared" si="1"/>
        <v>2015</v>
      </c>
      <c r="H68" s="6">
        <v>2355</v>
      </c>
    </row>
    <row r="69" spans="2:8" x14ac:dyDescent="0.15">
      <c r="B69" s="5">
        <v>313.93900000000002</v>
      </c>
      <c r="C69" s="6">
        <v>2380</v>
      </c>
      <c r="D69" s="6">
        <v>1700</v>
      </c>
      <c r="F69" s="5">
        <f t="shared" si="0"/>
        <v>39.739113924050635</v>
      </c>
      <c r="G69" s="7">
        <f t="shared" si="1"/>
        <v>2040</v>
      </c>
      <c r="H69" s="6">
        <v>2380</v>
      </c>
    </row>
    <row r="70" spans="2:8" x14ac:dyDescent="0.15">
      <c r="B70" s="5">
        <v>317.27300000000002</v>
      </c>
      <c r="C70" s="6">
        <v>2405</v>
      </c>
      <c r="D70" s="6">
        <v>1725</v>
      </c>
      <c r="F70" s="5">
        <f t="shared" si="0"/>
        <v>40.161139240506337</v>
      </c>
      <c r="G70" s="7">
        <f t="shared" si="1"/>
        <v>2065</v>
      </c>
      <c r="H70" s="6">
        <v>2405</v>
      </c>
    </row>
    <row r="71" spans="2:8" x14ac:dyDescent="0.15">
      <c r="B71" s="5">
        <v>320.90899999999999</v>
      </c>
      <c r="C71" s="6">
        <v>2430</v>
      </c>
      <c r="D71" s="6">
        <v>1750</v>
      </c>
      <c r="F71" s="5">
        <f t="shared" ref="F71:F104" si="5">B71*$G$4</f>
        <v>40.62139240506329</v>
      </c>
      <c r="G71" s="7">
        <f t="shared" ref="G71:G104" si="6">AVERAGE(C71:D71)</f>
        <v>2090</v>
      </c>
      <c r="H71" s="6">
        <v>2430</v>
      </c>
    </row>
    <row r="72" spans="2:8" x14ac:dyDescent="0.15">
      <c r="B72" s="5">
        <v>326.36399999999998</v>
      </c>
      <c r="C72" s="6">
        <v>2475</v>
      </c>
      <c r="D72" s="6">
        <v>1785</v>
      </c>
      <c r="F72" s="5">
        <f t="shared" si="5"/>
        <v>41.311898734177213</v>
      </c>
      <c r="G72" s="7">
        <f t="shared" si="6"/>
        <v>2130</v>
      </c>
      <c r="H72" s="6">
        <v>2475</v>
      </c>
    </row>
    <row r="73" spans="2:8" x14ac:dyDescent="0.15">
      <c r="B73" s="5">
        <v>331.51499999999999</v>
      </c>
      <c r="C73" s="6">
        <v>2520</v>
      </c>
      <c r="D73" s="6">
        <v>1825</v>
      </c>
      <c r="F73" s="5">
        <f t="shared" si="5"/>
        <v>41.963924050632912</v>
      </c>
      <c r="G73" s="7">
        <f t="shared" si="6"/>
        <v>2172.5</v>
      </c>
      <c r="H73" s="6">
        <v>2520</v>
      </c>
    </row>
    <row r="74" spans="2:8" x14ac:dyDescent="0.15">
      <c r="B74" s="5">
        <v>335.15199999999999</v>
      </c>
      <c r="C74" s="6">
        <v>2550</v>
      </c>
      <c r="D74" s="6">
        <v>1850</v>
      </c>
      <c r="F74" s="5">
        <f t="shared" si="5"/>
        <v>42.424303797468355</v>
      </c>
      <c r="G74" s="7">
        <f t="shared" si="6"/>
        <v>2200</v>
      </c>
      <c r="H74" s="6">
        <v>2550</v>
      </c>
    </row>
    <row r="75" spans="2:8" x14ac:dyDescent="0.15">
      <c r="B75" s="5">
        <v>338.48500000000001</v>
      </c>
      <c r="C75" s="6">
        <v>2580</v>
      </c>
      <c r="D75" s="6">
        <v>1875</v>
      </c>
      <c r="F75" s="5">
        <f t="shared" si="5"/>
        <v>42.846202531645574</v>
      </c>
      <c r="G75" s="7">
        <f t="shared" si="6"/>
        <v>2227.5</v>
      </c>
      <c r="H75" s="6">
        <v>2580</v>
      </c>
    </row>
    <row r="76" spans="2:8" x14ac:dyDescent="0.15">
      <c r="B76" s="5">
        <v>341.81799999999998</v>
      </c>
      <c r="C76" s="6">
        <v>2610</v>
      </c>
      <c r="D76" s="6">
        <v>1900</v>
      </c>
      <c r="F76" s="5">
        <f t="shared" si="5"/>
        <v>43.268101265822786</v>
      </c>
      <c r="G76" s="7">
        <f t="shared" si="6"/>
        <v>2255</v>
      </c>
      <c r="H76" s="6">
        <v>2610</v>
      </c>
    </row>
    <row r="77" spans="2:8" x14ac:dyDescent="0.15">
      <c r="B77" s="5">
        <v>345.45499999999998</v>
      </c>
      <c r="C77" s="6">
        <v>2640</v>
      </c>
      <c r="D77" s="6">
        <v>1930</v>
      </c>
      <c r="F77" s="5">
        <f t="shared" si="5"/>
        <v>43.728481012658229</v>
      </c>
      <c r="G77" s="7">
        <f t="shared" si="6"/>
        <v>2285</v>
      </c>
      <c r="H77" s="6">
        <v>2640</v>
      </c>
    </row>
    <row r="78" spans="2:8" x14ac:dyDescent="0.15">
      <c r="B78" s="5">
        <v>348.48500000000001</v>
      </c>
      <c r="C78" s="6">
        <v>2670</v>
      </c>
      <c r="D78" s="6">
        <v>1955</v>
      </c>
      <c r="F78" s="5">
        <f t="shared" si="5"/>
        <v>44.1120253164557</v>
      </c>
      <c r="G78" s="7">
        <f t="shared" si="6"/>
        <v>2312.5</v>
      </c>
      <c r="H78" s="6">
        <v>2670</v>
      </c>
    </row>
    <row r="79" spans="2:8" x14ac:dyDescent="0.15">
      <c r="B79" s="5">
        <v>352.12099999999998</v>
      </c>
      <c r="C79" s="6">
        <v>2700</v>
      </c>
      <c r="D79" s="6">
        <v>1985</v>
      </c>
      <c r="F79" s="5">
        <f t="shared" si="5"/>
        <v>44.57227848101266</v>
      </c>
      <c r="G79" s="7">
        <f t="shared" si="6"/>
        <v>2342.5</v>
      </c>
      <c r="H79" s="6">
        <v>2700</v>
      </c>
    </row>
    <row r="80" spans="2:8" x14ac:dyDescent="0.15">
      <c r="B80" s="5">
        <v>357.27300000000002</v>
      </c>
      <c r="C80" s="6">
        <v>2750</v>
      </c>
      <c r="D80" s="6">
        <v>2035</v>
      </c>
      <c r="F80" s="5">
        <f t="shared" si="5"/>
        <v>45.224430379746842</v>
      </c>
      <c r="G80" s="7">
        <f t="shared" si="6"/>
        <v>2392.5</v>
      </c>
      <c r="H80" s="6">
        <v>2750</v>
      </c>
    </row>
    <row r="81" spans="2:8" x14ac:dyDescent="0.15">
      <c r="B81" s="5">
        <v>362.42399999999998</v>
      </c>
      <c r="C81" s="6">
        <v>2790</v>
      </c>
      <c r="D81" s="6">
        <v>2080</v>
      </c>
      <c r="F81" s="5">
        <f t="shared" si="5"/>
        <v>45.876455696202534</v>
      </c>
      <c r="G81" s="7">
        <f t="shared" si="6"/>
        <v>2435</v>
      </c>
      <c r="H81" s="6">
        <v>2790</v>
      </c>
    </row>
    <row r="82" spans="2:8" x14ac:dyDescent="0.15">
      <c r="B82" s="5">
        <v>365.75799999999998</v>
      </c>
      <c r="C82" s="6">
        <v>2820</v>
      </c>
      <c r="D82" s="6">
        <v>2110</v>
      </c>
      <c r="F82" s="5">
        <f t="shared" si="5"/>
        <v>46.298481012658229</v>
      </c>
      <c r="G82" s="7">
        <f t="shared" si="6"/>
        <v>2465</v>
      </c>
      <c r="H82" s="6">
        <v>2820</v>
      </c>
    </row>
    <row r="83" spans="2:8" x14ac:dyDescent="0.15">
      <c r="B83" s="5">
        <v>369.09100000000001</v>
      </c>
      <c r="C83" s="6">
        <v>2850</v>
      </c>
      <c r="D83" s="6">
        <v>2140</v>
      </c>
      <c r="F83" s="5">
        <f t="shared" si="5"/>
        <v>46.720379746835448</v>
      </c>
      <c r="G83" s="7">
        <f t="shared" si="6"/>
        <v>2495</v>
      </c>
      <c r="H83" s="6">
        <v>2850</v>
      </c>
    </row>
    <row r="84" spans="2:8" x14ac:dyDescent="0.15">
      <c r="B84" s="5">
        <v>372.42399999999998</v>
      </c>
      <c r="C84" s="6">
        <v>2880</v>
      </c>
      <c r="D84" s="6">
        <v>2170</v>
      </c>
      <c r="F84" s="5">
        <f t="shared" si="5"/>
        <v>47.14227848101266</v>
      </c>
      <c r="G84" s="7">
        <f t="shared" si="6"/>
        <v>2525</v>
      </c>
      <c r="H84" s="6">
        <v>2880</v>
      </c>
    </row>
    <row r="85" spans="2:8" x14ac:dyDescent="0.15">
      <c r="B85" s="5">
        <v>375.45499999999998</v>
      </c>
      <c r="C85" s="6">
        <v>2915</v>
      </c>
      <c r="D85" s="6">
        <v>2195</v>
      </c>
      <c r="F85" s="5">
        <f t="shared" si="5"/>
        <v>47.525949367088607</v>
      </c>
      <c r="G85" s="7">
        <f t="shared" si="6"/>
        <v>2555</v>
      </c>
      <c r="H85" s="6">
        <v>2915</v>
      </c>
    </row>
    <row r="86" spans="2:8" x14ac:dyDescent="0.15">
      <c r="B86" s="5">
        <v>378.78800000000001</v>
      </c>
      <c r="C86" s="6">
        <v>2950</v>
      </c>
      <c r="D86" s="6">
        <v>2225</v>
      </c>
      <c r="F86" s="5">
        <f t="shared" si="5"/>
        <v>47.947848101265826</v>
      </c>
      <c r="G86" s="7">
        <f t="shared" si="6"/>
        <v>2587.5</v>
      </c>
      <c r="H86" s="6">
        <v>2950</v>
      </c>
    </row>
    <row r="87" spans="2:8" x14ac:dyDescent="0.15">
      <c r="B87" s="5">
        <v>381.81799999999998</v>
      </c>
      <c r="C87" s="6">
        <v>2980</v>
      </c>
      <c r="D87" s="6">
        <v>2245</v>
      </c>
      <c r="F87" s="5">
        <f t="shared" si="5"/>
        <v>48.331392405063291</v>
      </c>
      <c r="G87" s="7">
        <f t="shared" si="6"/>
        <v>2612.5</v>
      </c>
      <c r="H87" s="6">
        <v>2980</v>
      </c>
    </row>
    <row r="88" spans="2:8" x14ac:dyDescent="0.15">
      <c r="B88" s="5">
        <v>385.15199999999999</v>
      </c>
      <c r="C88" s="6">
        <v>3015</v>
      </c>
      <c r="D88" s="6">
        <v>2275</v>
      </c>
      <c r="F88" s="5">
        <f t="shared" si="5"/>
        <v>48.753417721518986</v>
      </c>
      <c r="G88" s="7">
        <f t="shared" si="6"/>
        <v>2645</v>
      </c>
      <c r="H88" s="6">
        <v>3015</v>
      </c>
    </row>
    <row r="89" spans="2:8" x14ac:dyDescent="0.15">
      <c r="B89" s="5">
        <v>388.18200000000002</v>
      </c>
      <c r="C89" s="6">
        <v>3055</v>
      </c>
      <c r="D89" s="6">
        <v>2300</v>
      </c>
      <c r="F89" s="5">
        <f t="shared" si="5"/>
        <v>49.136962025316464</v>
      </c>
      <c r="G89" s="7">
        <f t="shared" si="6"/>
        <v>2677.5</v>
      </c>
      <c r="H89" s="6">
        <v>3055</v>
      </c>
    </row>
    <row r="90" spans="2:8" x14ac:dyDescent="0.15">
      <c r="B90" s="5">
        <v>391.21199999999999</v>
      </c>
      <c r="C90" s="6">
        <v>3095</v>
      </c>
      <c r="D90" s="6">
        <v>2325</v>
      </c>
      <c r="F90" s="5">
        <f t="shared" si="5"/>
        <v>49.520506329113928</v>
      </c>
      <c r="G90" s="7">
        <f t="shared" si="6"/>
        <v>2710</v>
      </c>
      <c r="H90" s="6">
        <v>3095</v>
      </c>
    </row>
    <row r="91" spans="2:8" x14ac:dyDescent="0.15">
      <c r="B91" s="5">
        <v>394.54500000000002</v>
      </c>
      <c r="C91" s="6">
        <v>3135</v>
      </c>
      <c r="D91" s="6">
        <v>2350</v>
      </c>
      <c r="F91" s="5">
        <f t="shared" si="5"/>
        <v>49.942405063291147</v>
      </c>
      <c r="G91" s="7">
        <f t="shared" si="6"/>
        <v>2742.5</v>
      </c>
      <c r="H91" s="6">
        <v>3135</v>
      </c>
    </row>
    <row r="92" spans="2:8" x14ac:dyDescent="0.15">
      <c r="B92" s="5">
        <v>397.57600000000002</v>
      </c>
      <c r="C92" s="6">
        <v>3175</v>
      </c>
      <c r="D92" s="6">
        <v>2375</v>
      </c>
      <c r="F92" s="5">
        <f t="shared" si="5"/>
        <v>50.326075949367095</v>
      </c>
      <c r="G92" s="7">
        <f t="shared" si="6"/>
        <v>2775</v>
      </c>
      <c r="H92" s="6">
        <v>3175</v>
      </c>
    </row>
    <row r="93" spans="2:8" x14ac:dyDescent="0.15">
      <c r="B93" s="5">
        <v>402.12099999999998</v>
      </c>
      <c r="C93" s="6">
        <v>3250</v>
      </c>
      <c r="D93" s="6">
        <v>2410</v>
      </c>
      <c r="F93" s="5">
        <f t="shared" si="5"/>
        <v>50.901392405063291</v>
      </c>
      <c r="G93" s="7">
        <f t="shared" si="6"/>
        <v>2830</v>
      </c>
      <c r="H93" s="6">
        <v>3250</v>
      </c>
    </row>
    <row r="94" spans="2:8" x14ac:dyDescent="0.15">
      <c r="B94" s="5">
        <v>404.84800000000001</v>
      </c>
      <c r="C94" s="6">
        <v>3300</v>
      </c>
      <c r="D94" s="6">
        <v>2435</v>
      </c>
      <c r="F94" s="5">
        <f t="shared" si="5"/>
        <v>51.246582278481014</v>
      </c>
      <c r="G94" s="7">
        <f t="shared" si="6"/>
        <v>2867.5</v>
      </c>
      <c r="H94" s="6">
        <v>3300</v>
      </c>
    </row>
    <row r="95" spans="2:8" x14ac:dyDescent="0.15">
      <c r="B95" s="5">
        <v>407.87900000000002</v>
      </c>
      <c r="C95" s="6">
        <v>3350</v>
      </c>
      <c r="D95" s="6">
        <v>2455</v>
      </c>
      <c r="F95" s="5">
        <f t="shared" si="5"/>
        <v>51.630253164556969</v>
      </c>
      <c r="G95" s="7">
        <f t="shared" si="6"/>
        <v>2902.5</v>
      </c>
      <c r="H95" s="6">
        <v>3350</v>
      </c>
    </row>
    <row r="96" spans="2:8" x14ac:dyDescent="0.15">
      <c r="B96" s="5">
        <v>410.60599999999999</v>
      </c>
      <c r="C96" s="6">
        <v>3410</v>
      </c>
      <c r="D96" s="6">
        <v>2475</v>
      </c>
      <c r="F96" s="5">
        <f t="shared" si="5"/>
        <v>51.975443037974685</v>
      </c>
      <c r="G96" s="7">
        <f t="shared" si="6"/>
        <v>2942.5</v>
      </c>
      <c r="H96" s="6">
        <v>3410</v>
      </c>
    </row>
    <row r="97" spans="2:8" x14ac:dyDescent="0.15">
      <c r="B97" s="5">
        <v>413.33300000000003</v>
      </c>
      <c r="C97" s="6">
        <v>3470</v>
      </c>
      <c r="D97" s="6">
        <v>2495</v>
      </c>
      <c r="F97" s="5">
        <f t="shared" si="5"/>
        <v>52.320632911392408</v>
      </c>
      <c r="G97" s="7">
        <f t="shared" si="6"/>
        <v>2982.5</v>
      </c>
      <c r="H97" s="6">
        <v>3470</v>
      </c>
    </row>
    <row r="98" spans="2:8" x14ac:dyDescent="0.15">
      <c r="B98" s="5">
        <v>416.06099999999998</v>
      </c>
      <c r="C98" s="6">
        <v>3535</v>
      </c>
      <c r="D98" s="6">
        <v>2515</v>
      </c>
      <c r="F98" s="5">
        <f t="shared" si="5"/>
        <v>52.665949367088608</v>
      </c>
      <c r="G98" s="7">
        <f t="shared" si="6"/>
        <v>3025</v>
      </c>
      <c r="H98" s="6">
        <v>3535</v>
      </c>
    </row>
    <row r="99" spans="2:8" x14ac:dyDescent="0.15">
      <c r="B99" s="5">
        <v>418.78800000000001</v>
      </c>
      <c r="C99" s="6">
        <v>3610</v>
      </c>
      <c r="D99" s="6">
        <v>2535</v>
      </c>
      <c r="F99" s="5">
        <f t="shared" si="5"/>
        <v>53.011139240506331</v>
      </c>
      <c r="G99" s="7">
        <f t="shared" si="6"/>
        <v>3072.5</v>
      </c>
      <c r="H99" s="6">
        <v>3610</v>
      </c>
    </row>
    <row r="100" spans="2:8" x14ac:dyDescent="0.15">
      <c r="B100" s="5">
        <v>421.21199999999999</v>
      </c>
      <c r="C100" s="6">
        <v>3695</v>
      </c>
      <c r="D100" s="6">
        <v>2550</v>
      </c>
      <c r="F100" s="5">
        <f t="shared" si="5"/>
        <v>53.317974683544307</v>
      </c>
      <c r="G100" s="7">
        <f t="shared" si="6"/>
        <v>3122.5</v>
      </c>
      <c r="H100" s="6">
        <v>3695</v>
      </c>
    </row>
    <row r="101" spans="2:8" x14ac:dyDescent="0.15">
      <c r="B101" s="5">
        <v>423.63600000000002</v>
      </c>
      <c r="C101" s="6">
        <v>3785</v>
      </c>
      <c r="D101" s="6">
        <v>2565</v>
      </c>
      <c r="F101" s="5">
        <f t="shared" si="5"/>
        <v>53.624810126582283</v>
      </c>
      <c r="G101" s="7">
        <f t="shared" si="6"/>
        <v>3175</v>
      </c>
      <c r="H101" s="6">
        <v>3785</v>
      </c>
    </row>
    <row r="102" spans="2:8" x14ac:dyDescent="0.15">
      <c r="B102" s="5">
        <v>426.36399999999998</v>
      </c>
      <c r="C102" s="6">
        <v>3880</v>
      </c>
      <c r="D102" s="6">
        <v>2590</v>
      </c>
      <c r="F102" s="5">
        <f t="shared" si="5"/>
        <v>53.970126582278482</v>
      </c>
      <c r="G102" s="7">
        <f t="shared" si="6"/>
        <v>3235</v>
      </c>
      <c r="H102" s="6">
        <v>3880</v>
      </c>
    </row>
    <row r="103" spans="2:8" x14ac:dyDescent="0.15">
      <c r="B103" s="5">
        <v>431.81799999999998</v>
      </c>
      <c r="C103" s="6">
        <v>4065</v>
      </c>
      <c r="D103" s="6">
        <v>2685</v>
      </c>
      <c r="F103" s="5">
        <f t="shared" si="5"/>
        <v>54.660506329113929</v>
      </c>
      <c r="G103" s="7">
        <f t="shared" si="6"/>
        <v>3375</v>
      </c>
      <c r="H103" s="6">
        <v>4065</v>
      </c>
    </row>
    <row r="104" spans="2:8" x14ac:dyDescent="0.15">
      <c r="B104" s="5">
        <v>433.93900000000002</v>
      </c>
      <c r="C104" s="6">
        <v>4245</v>
      </c>
      <c r="D104" s="6">
        <v>2855</v>
      </c>
      <c r="F104" s="5">
        <f t="shared" si="5"/>
        <v>54.928987341772157</v>
      </c>
      <c r="G104" s="7">
        <f t="shared" si="6"/>
        <v>3550</v>
      </c>
      <c r="H104" s="6">
        <v>4065</v>
      </c>
    </row>
    <row r="105" spans="2:8" x14ac:dyDescent="0.15">
      <c r="B105" s="5">
        <v>6.0606099999999996</v>
      </c>
      <c r="C105" s="6">
        <v>24475</v>
      </c>
      <c r="D105" s="6">
        <v>17030</v>
      </c>
    </row>
    <row r="106" spans="2:8" x14ac:dyDescent="0.15">
      <c r="B106" s="5">
        <v>-0.30303000000000002</v>
      </c>
      <c r="C106" s="6">
        <v>23180</v>
      </c>
      <c r="D106" s="6">
        <v>15590</v>
      </c>
    </row>
  </sheetData>
  <mergeCells count="1">
    <mergeCell ref="B2:D2"/>
  </mergeCells>
  <phoneticPr fontId="1"/>
  <pageMargins left="0.7" right="0.7" top="0.75" bottom="0.75" header="0.3" footer="0.3"/>
  <ignoredErrors>
    <ignoredError sqref="G6:G10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1"/>
  <sheetViews>
    <sheetView topLeftCell="A61" workbookViewId="0">
      <selection activeCell="L31" sqref="L31"/>
    </sheetView>
  </sheetViews>
  <sheetFormatPr defaultRowHeight="13.5" x14ac:dyDescent="0.15"/>
  <sheetData>
    <row r="2" spans="2:7" x14ac:dyDescent="0.15">
      <c r="B2" s="2" t="s">
        <v>16</v>
      </c>
      <c r="C2" s="2"/>
      <c r="D2" s="2"/>
    </row>
    <row r="4" spans="2:7" x14ac:dyDescent="0.15">
      <c r="B4" s="3" t="s">
        <v>0</v>
      </c>
      <c r="C4" s="3" t="s">
        <v>1</v>
      </c>
      <c r="D4" s="3" t="s">
        <v>2</v>
      </c>
      <c r="F4" s="6" t="s">
        <v>6</v>
      </c>
      <c r="G4" s="6">
        <f>1000/(50*50*3.16)</f>
        <v>0.12658227848101267</v>
      </c>
    </row>
    <row r="5" spans="2:7" ht="15.75" x14ac:dyDescent="0.15">
      <c r="B5" s="3" t="s">
        <v>3</v>
      </c>
      <c r="C5" s="4" t="s">
        <v>4</v>
      </c>
      <c r="D5" s="4" t="s">
        <v>4</v>
      </c>
      <c r="F5" t="s">
        <v>7</v>
      </c>
      <c r="G5" t="s">
        <v>8</v>
      </c>
    </row>
    <row r="6" spans="2:7" x14ac:dyDescent="0.15">
      <c r="B6" s="6">
        <v>0</v>
      </c>
      <c r="C6" s="6">
        <v>0</v>
      </c>
      <c r="D6" s="6">
        <v>0</v>
      </c>
      <c r="F6" s="5">
        <f>B6*$G$4</f>
        <v>0</v>
      </c>
      <c r="G6" s="7">
        <f>AVERAGE(C6:D6)</f>
        <v>0</v>
      </c>
    </row>
    <row r="7" spans="2:7" x14ac:dyDescent="0.15">
      <c r="B7" s="5">
        <v>12.1212</v>
      </c>
      <c r="C7" s="6">
        <v>45</v>
      </c>
      <c r="D7" s="6">
        <v>10</v>
      </c>
      <c r="F7" s="5">
        <f t="shared" ref="F7:F70" si="0">B7*$G$4</f>
        <v>1.5343291139240507</v>
      </c>
      <c r="G7" s="7">
        <f t="shared" ref="G7:G70" si="1">AVERAGE(C7:D7)</f>
        <v>27.5</v>
      </c>
    </row>
    <row r="8" spans="2:7" x14ac:dyDescent="0.15">
      <c r="B8" s="5">
        <v>15.454499999999999</v>
      </c>
      <c r="C8" s="6">
        <v>60</v>
      </c>
      <c r="D8" s="6">
        <v>20</v>
      </c>
      <c r="F8" s="5">
        <f t="shared" si="0"/>
        <v>1.9562658227848102</v>
      </c>
      <c r="G8" s="7">
        <f t="shared" si="1"/>
        <v>40</v>
      </c>
    </row>
    <row r="9" spans="2:7" x14ac:dyDescent="0.15">
      <c r="B9" s="5">
        <v>22.424199999999999</v>
      </c>
      <c r="C9" s="6">
        <v>90</v>
      </c>
      <c r="D9" s="6">
        <v>30</v>
      </c>
      <c r="F9" s="10">
        <f t="shared" si="0"/>
        <v>2.8385063291139243</v>
      </c>
      <c r="G9" s="11">
        <f t="shared" si="1"/>
        <v>60</v>
      </c>
    </row>
    <row r="10" spans="2:7" x14ac:dyDescent="0.15">
      <c r="B10" s="5">
        <v>26.666699999999999</v>
      </c>
      <c r="C10" s="6">
        <v>115</v>
      </c>
      <c r="D10" s="6">
        <v>35</v>
      </c>
      <c r="F10" s="5">
        <f t="shared" si="0"/>
        <v>3.3755316455696205</v>
      </c>
      <c r="G10" s="7">
        <f t="shared" si="1"/>
        <v>75</v>
      </c>
    </row>
    <row r="11" spans="2:7" x14ac:dyDescent="0.15">
      <c r="B11" s="5">
        <v>32.424199999999999</v>
      </c>
      <c r="C11" s="6">
        <v>145</v>
      </c>
      <c r="D11" s="6">
        <v>45</v>
      </c>
      <c r="F11" s="5">
        <f t="shared" si="0"/>
        <v>4.1043291139240505</v>
      </c>
      <c r="G11" s="7">
        <f t="shared" si="1"/>
        <v>95</v>
      </c>
    </row>
    <row r="12" spans="2:7" x14ac:dyDescent="0.15">
      <c r="B12" s="5">
        <v>39.090899999999998</v>
      </c>
      <c r="C12" s="6">
        <v>180</v>
      </c>
      <c r="D12" s="6">
        <v>55</v>
      </c>
      <c r="F12" s="5">
        <f t="shared" si="0"/>
        <v>4.9482151898734177</v>
      </c>
      <c r="G12" s="7">
        <f t="shared" si="1"/>
        <v>117.5</v>
      </c>
    </row>
    <row r="13" spans="2:7" x14ac:dyDescent="0.15">
      <c r="B13" s="5">
        <v>43.939399999999999</v>
      </c>
      <c r="C13" s="6">
        <v>200</v>
      </c>
      <c r="D13" s="6">
        <v>65</v>
      </c>
      <c r="F13" s="5">
        <f t="shared" si="0"/>
        <v>5.5619493670886078</v>
      </c>
      <c r="G13" s="7">
        <f t="shared" si="1"/>
        <v>132.5</v>
      </c>
    </row>
    <row r="14" spans="2:7" x14ac:dyDescent="0.15">
      <c r="B14" s="5">
        <v>49.393900000000002</v>
      </c>
      <c r="C14" s="6">
        <v>225</v>
      </c>
      <c r="D14" s="6">
        <v>75</v>
      </c>
      <c r="F14" s="5">
        <f t="shared" si="0"/>
        <v>6.2523924050632917</v>
      </c>
      <c r="G14" s="7">
        <f t="shared" si="1"/>
        <v>150</v>
      </c>
    </row>
    <row r="15" spans="2:7" x14ac:dyDescent="0.15">
      <c r="B15" s="5">
        <v>53.030299999999997</v>
      </c>
      <c r="C15" s="6">
        <v>245</v>
      </c>
      <c r="D15" s="6">
        <v>80</v>
      </c>
      <c r="F15" s="5">
        <f t="shared" si="0"/>
        <v>6.7126962025316459</v>
      </c>
      <c r="G15" s="7">
        <f t="shared" si="1"/>
        <v>162.5</v>
      </c>
    </row>
    <row r="16" spans="2:7" x14ac:dyDescent="0.15">
      <c r="B16" s="5">
        <v>56.969700000000003</v>
      </c>
      <c r="C16" s="6">
        <v>260</v>
      </c>
      <c r="D16" s="6">
        <v>90</v>
      </c>
      <c r="F16" s="5">
        <f t="shared" si="0"/>
        <v>7.2113544303797479</v>
      </c>
      <c r="G16" s="7">
        <f t="shared" si="1"/>
        <v>175</v>
      </c>
    </row>
    <row r="17" spans="2:13" x14ac:dyDescent="0.15">
      <c r="B17" s="5">
        <v>63.030299999999997</v>
      </c>
      <c r="C17" s="6">
        <v>290</v>
      </c>
      <c r="D17" s="6">
        <v>105</v>
      </c>
      <c r="F17" s="5">
        <f t="shared" si="0"/>
        <v>7.9785189873417721</v>
      </c>
      <c r="G17" s="7">
        <f t="shared" si="1"/>
        <v>197.5</v>
      </c>
    </row>
    <row r="18" spans="2:13" x14ac:dyDescent="0.15">
      <c r="B18" s="5">
        <v>67.575800000000001</v>
      </c>
      <c r="C18" s="6">
        <v>305</v>
      </c>
      <c r="D18" s="6">
        <v>120</v>
      </c>
      <c r="F18" s="5">
        <f t="shared" si="0"/>
        <v>8.5538987341772152</v>
      </c>
      <c r="G18" s="7">
        <f t="shared" si="1"/>
        <v>212.5</v>
      </c>
    </row>
    <row r="19" spans="2:13" x14ac:dyDescent="0.15">
      <c r="B19" s="5">
        <v>71.818200000000004</v>
      </c>
      <c r="C19" s="6">
        <v>325</v>
      </c>
      <c r="D19" s="6">
        <v>130</v>
      </c>
      <c r="F19" s="5">
        <f t="shared" si="0"/>
        <v>9.0909113924050651</v>
      </c>
      <c r="G19" s="7">
        <f t="shared" si="1"/>
        <v>227.5</v>
      </c>
    </row>
    <row r="20" spans="2:13" x14ac:dyDescent="0.15">
      <c r="B20" s="5">
        <v>78.787899999999993</v>
      </c>
      <c r="C20" s="6">
        <v>355</v>
      </c>
      <c r="D20" s="6">
        <v>150</v>
      </c>
      <c r="F20" s="5">
        <f t="shared" si="0"/>
        <v>9.9731518987341765</v>
      </c>
      <c r="G20" s="7">
        <f t="shared" si="1"/>
        <v>252.5</v>
      </c>
    </row>
    <row r="21" spans="2:13" x14ac:dyDescent="0.15">
      <c r="B21" s="5">
        <v>83.636399999999995</v>
      </c>
      <c r="C21" s="6">
        <v>375</v>
      </c>
      <c r="D21" s="6">
        <v>165</v>
      </c>
      <c r="F21" s="5">
        <f t="shared" si="0"/>
        <v>10.586886075949367</v>
      </c>
      <c r="G21" s="7">
        <f t="shared" si="1"/>
        <v>270</v>
      </c>
    </row>
    <row r="22" spans="2:13" ht="14.25" thickBot="1" x14ac:dyDescent="0.2">
      <c r="B22" s="5">
        <v>88.181799999999996</v>
      </c>
      <c r="C22" s="6">
        <v>395</v>
      </c>
      <c r="D22" s="6">
        <v>180</v>
      </c>
      <c r="F22" s="5">
        <f t="shared" si="0"/>
        <v>11.162253164556962</v>
      </c>
      <c r="G22" s="7">
        <f t="shared" si="1"/>
        <v>287.5</v>
      </c>
      <c r="I22" t="s">
        <v>9</v>
      </c>
      <c r="M22" s="8" t="s">
        <v>10</v>
      </c>
    </row>
    <row r="23" spans="2:13" ht="14.25" thickBot="1" x14ac:dyDescent="0.2">
      <c r="B23" s="5">
        <v>93.030299999999997</v>
      </c>
      <c r="C23" s="6">
        <v>415</v>
      </c>
      <c r="D23" s="6">
        <v>195</v>
      </c>
      <c r="F23" s="5">
        <f t="shared" si="0"/>
        <v>11.775987341772153</v>
      </c>
      <c r="G23" s="7">
        <f t="shared" si="1"/>
        <v>305</v>
      </c>
      <c r="I23" s="5">
        <f>B87/3</f>
        <v>132.42433333333335</v>
      </c>
      <c r="M23" s="9">
        <f>(F31-F9)/((G31-G9)*0.000001)</f>
        <v>35444.896651177696</v>
      </c>
    </row>
    <row r="24" spans="2:13" x14ac:dyDescent="0.15">
      <c r="B24" s="5">
        <v>96.666700000000006</v>
      </c>
      <c r="C24" s="6">
        <v>430</v>
      </c>
      <c r="D24" s="6">
        <v>205</v>
      </c>
      <c r="F24" s="5">
        <f t="shared" si="0"/>
        <v>12.236291139240508</v>
      </c>
      <c r="G24" s="7">
        <f t="shared" si="1"/>
        <v>317.5</v>
      </c>
    </row>
    <row r="25" spans="2:13" x14ac:dyDescent="0.15">
      <c r="B25" s="5">
        <v>101.515</v>
      </c>
      <c r="C25" s="6">
        <v>450</v>
      </c>
      <c r="D25" s="6">
        <v>220</v>
      </c>
      <c r="F25" s="5">
        <f t="shared" si="0"/>
        <v>12.850000000000001</v>
      </c>
      <c r="G25" s="7">
        <f t="shared" si="1"/>
        <v>335</v>
      </c>
    </row>
    <row r="26" spans="2:13" x14ac:dyDescent="0.15">
      <c r="B26" s="5">
        <v>106.667</v>
      </c>
      <c r="C26" s="6">
        <v>470</v>
      </c>
      <c r="D26" s="6">
        <v>240</v>
      </c>
      <c r="F26" s="5">
        <f t="shared" si="0"/>
        <v>13.502151898734178</v>
      </c>
      <c r="G26" s="7">
        <f t="shared" si="1"/>
        <v>355</v>
      </c>
    </row>
    <row r="27" spans="2:13" x14ac:dyDescent="0.15">
      <c r="B27" s="5">
        <v>111.818</v>
      </c>
      <c r="C27" s="6">
        <v>495</v>
      </c>
      <c r="D27" s="6">
        <v>255</v>
      </c>
      <c r="F27" s="5">
        <f t="shared" si="0"/>
        <v>14.154177215189874</v>
      </c>
      <c r="G27" s="7">
        <f t="shared" si="1"/>
        <v>375</v>
      </c>
    </row>
    <row r="28" spans="2:13" x14ac:dyDescent="0.15">
      <c r="B28" s="5">
        <v>117.273</v>
      </c>
      <c r="C28" s="6">
        <v>520</v>
      </c>
      <c r="D28" s="6">
        <v>275</v>
      </c>
      <c r="F28" s="5">
        <f t="shared" si="0"/>
        <v>14.844683544303798</v>
      </c>
      <c r="G28" s="7">
        <f t="shared" si="1"/>
        <v>397.5</v>
      </c>
    </row>
    <row r="29" spans="2:13" x14ac:dyDescent="0.15">
      <c r="B29" s="5">
        <v>123.03</v>
      </c>
      <c r="C29" s="6">
        <v>545</v>
      </c>
      <c r="D29" s="6">
        <v>295</v>
      </c>
      <c r="F29" s="5">
        <f t="shared" si="0"/>
        <v>15.573417721518988</v>
      </c>
      <c r="G29" s="7">
        <f t="shared" si="1"/>
        <v>420</v>
      </c>
    </row>
    <row r="30" spans="2:13" x14ac:dyDescent="0.15">
      <c r="B30" s="5">
        <v>126.667</v>
      </c>
      <c r="C30" s="6">
        <v>560</v>
      </c>
      <c r="D30" s="6">
        <v>305</v>
      </c>
      <c r="F30" s="5">
        <f t="shared" si="0"/>
        <v>16.033797468354432</v>
      </c>
      <c r="G30" s="7">
        <f t="shared" si="1"/>
        <v>432.5</v>
      </c>
    </row>
    <row r="31" spans="2:13" x14ac:dyDescent="0.15">
      <c r="B31" s="5">
        <v>133.03</v>
      </c>
      <c r="C31" s="6">
        <v>585</v>
      </c>
      <c r="D31" s="6">
        <v>325</v>
      </c>
      <c r="F31" s="10">
        <f t="shared" si="0"/>
        <v>16.839240506329116</v>
      </c>
      <c r="G31" s="11">
        <f t="shared" si="1"/>
        <v>455</v>
      </c>
    </row>
    <row r="32" spans="2:13" x14ac:dyDescent="0.15">
      <c r="B32" s="5">
        <v>137.273</v>
      </c>
      <c r="C32" s="6">
        <v>605</v>
      </c>
      <c r="D32" s="6">
        <v>340</v>
      </c>
      <c r="F32" s="5">
        <f t="shared" si="0"/>
        <v>17.376329113924051</v>
      </c>
      <c r="G32" s="7">
        <f t="shared" si="1"/>
        <v>472.5</v>
      </c>
    </row>
    <row r="33" spans="2:7" x14ac:dyDescent="0.15">
      <c r="B33" s="5">
        <v>142.12100000000001</v>
      </c>
      <c r="C33" s="6">
        <v>625</v>
      </c>
      <c r="D33" s="6">
        <v>360</v>
      </c>
      <c r="F33" s="5">
        <f t="shared" si="0"/>
        <v>17.990000000000002</v>
      </c>
      <c r="G33" s="7">
        <f t="shared" si="1"/>
        <v>492.5</v>
      </c>
    </row>
    <row r="34" spans="2:7" x14ac:dyDescent="0.15">
      <c r="B34" s="5">
        <v>146.97</v>
      </c>
      <c r="C34" s="6">
        <v>645</v>
      </c>
      <c r="D34" s="6">
        <v>375</v>
      </c>
      <c r="F34" s="5">
        <f t="shared" si="0"/>
        <v>18.603797468354433</v>
      </c>
      <c r="G34" s="7">
        <f t="shared" si="1"/>
        <v>510</v>
      </c>
    </row>
    <row r="35" spans="2:7" x14ac:dyDescent="0.15">
      <c r="B35" s="5">
        <v>151.81800000000001</v>
      </c>
      <c r="C35" s="6">
        <v>665</v>
      </c>
      <c r="D35" s="6">
        <v>395</v>
      </c>
      <c r="F35" s="5">
        <f t="shared" si="0"/>
        <v>19.217468354430384</v>
      </c>
      <c r="G35" s="7">
        <f t="shared" si="1"/>
        <v>530</v>
      </c>
    </row>
    <row r="36" spans="2:7" x14ac:dyDescent="0.15">
      <c r="B36" s="5">
        <v>156.667</v>
      </c>
      <c r="C36" s="6">
        <v>690</v>
      </c>
      <c r="D36" s="6">
        <v>410</v>
      </c>
      <c r="F36" s="5">
        <f t="shared" si="0"/>
        <v>19.831265822784811</v>
      </c>
      <c r="G36" s="7">
        <f t="shared" si="1"/>
        <v>550</v>
      </c>
    </row>
    <row r="37" spans="2:7" x14ac:dyDescent="0.15">
      <c r="B37" s="5">
        <v>164.24199999999999</v>
      </c>
      <c r="C37" s="6">
        <v>720</v>
      </c>
      <c r="D37" s="6">
        <v>440</v>
      </c>
      <c r="F37" s="5">
        <f t="shared" si="0"/>
        <v>20.790126582278482</v>
      </c>
      <c r="G37" s="7">
        <f t="shared" si="1"/>
        <v>580</v>
      </c>
    </row>
    <row r="38" spans="2:7" x14ac:dyDescent="0.15">
      <c r="B38" s="5">
        <v>168.78800000000001</v>
      </c>
      <c r="C38" s="6">
        <v>740</v>
      </c>
      <c r="D38" s="6">
        <v>455</v>
      </c>
      <c r="F38" s="5">
        <f t="shared" si="0"/>
        <v>21.365569620253169</v>
      </c>
      <c r="G38" s="7">
        <f t="shared" si="1"/>
        <v>597.5</v>
      </c>
    </row>
    <row r="39" spans="2:7" x14ac:dyDescent="0.15">
      <c r="B39" s="5">
        <v>173.93899999999999</v>
      </c>
      <c r="C39" s="6">
        <v>765</v>
      </c>
      <c r="D39" s="6">
        <v>475</v>
      </c>
      <c r="F39" s="5">
        <f t="shared" si="0"/>
        <v>22.017594936708861</v>
      </c>
      <c r="G39" s="7">
        <f t="shared" si="1"/>
        <v>620</v>
      </c>
    </row>
    <row r="40" spans="2:7" x14ac:dyDescent="0.15">
      <c r="B40" s="5">
        <v>178.78800000000001</v>
      </c>
      <c r="C40" s="6">
        <v>785</v>
      </c>
      <c r="D40" s="6">
        <v>495</v>
      </c>
      <c r="F40" s="5">
        <f t="shared" si="0"/>
        <v>22.631392405063295</v>
      </c>
      <c r="G40" s="7">
        <f t="shared" si="1"/>
        <v>640</v>
      </c>
    </row>
    <row r="41" spans="2:7" x14ac:dyDescent="0.15">
      <c r="B41" s="5">
        <v>183.333</v>
      </c>
      <c r="C41" s="6">
        <v>805</v>
      </c>
      <c r="D41" s="6">
        <v>515</v>
      </c>
      <c r="F41" s="5">
        <f t="shared" si="0"/>
        <v>23.206708860759495</v>
      </c>
      <c r="G41" s="7">
        <f t="shared" si="1"/>
        <v>660</v>
      </c>
    </row>
    <row r="42" spans="2:7" x14ac:dyDescent="0.15">
      <c r="B42" s="5">
        <v>188.18199999999999</v>
      </c>
      <c r="C42" s="6">
        <v>825</v>
      </c>
      <c r="D42" s="6">
        <v>530</v>
      </c>
      <c r="F42" s="5">
        <f t="shared" si="0"/>
        <v>23.820506329113925</v>
      </c>
      <c r="G42" s="7">
        <f t="shared" si="1"/>
        <v>677.5</v>
      </c>
    </row>
    <row r="43" spans="2:7" x14ac:dyDescent="0.15">
      <c r="B43" s="5">
        <v>193.03</v>
      </c>
      <c r="C43" s="6">
        <v>850</v>
      </c>
      <c r="D43" s="6">
        <v>550</v>
      </c>
      <c r="F43" s="5">
        <f t="shared" si="0"/>
        <v>24.434177215189877</v>
      </c>
      <c r="G43" s="7">
        <f t="shared" si="1"/>
        <v>700</v>
      </c>
    </row>
    <row r="44" spans="2:7" x14ac:dyDescent="0.15">
      <c r="B44" s="5">
        <v>197.87899999999999</v>
      </c>
      <c r="C44" s="6">
        <v>870</v>
      </c>
      <c r="D44" s="6">
        <v>570</v>
      </c>
      <c r="F44" s="5">
        <f t="shared" si="0"/>
        <v>25.047974683544304</v>
      </c>
      <c r="G44" s="7">
        <f t="shared" si="1"/>
        <v>720</v>
      </c>
    </row>
    <row r="45" spans="2:7" x14ac:dyDescent="0.15">
      <c r="B45" s="5">
        <v>202.42400000000001</v>
      </c>
      <c r="C45" s="6">
        <v>890</v>
      </c>
      <c r="D45" s="6">
        <v>595</v>
      </c>
      <c r="F45" s="5">
        <f t="shared" si="0"/>
        <v>25.623291139240507</v>
      </c>
      <c r="G45" s="7">
        <f t="shared" si="1"/>
        <v>742.5</v>
      </c>
    </row>
    <row r="46" spans="2:7" x14ac:dyDescent="0.15">
      <c r="B46" s="5">
        <v>207.273</v>
      </c>
      <c r="C46" s="6">
        <v>910</v>
      </c>
      <c r="D46" s="6">
        <v>615</v>
      </c>
      <c r="F46" s="5">
        <f t="shared" si="0"/>
        <v>26.237088607594938</v>
      </c>
      <c r="G46" s="7">
        <f t="shared" si="1"/>
        <v>762.5</v>
      </c>
    </row>
    <row r="47" spans="2:7" x14ac:dyDescent="0.15">
      <c r="B47" s="5">
        <v>212.12100000000001</v>
      </c>
      <c r="C47" s="6">
        <v>930</v>
      </c>
      <c r="D47" s="6">
        <v>635</v>
      </c>
      <c r="F47" s="5">
        <f t="shared" si="0"/>
        <v>26.850759493670889</v>
      </c>
      <c r="G47" s="7">
        <f t="shared" si="1"/>
        <v>782.5</v>
      </c>
    </row>
    <row r="48" spans="2:7" x14ac:dyDescent="0.15">
      <c r="B48" s="5">
        <v>216.667</v>
      </c>
      <c r="C48" s="6">
        <v>950</v>
      </c>
      <c r="D48" s="6">
        <v>660</v>
      </c>
      <c r="F48" s="5">
        <f t="shared" si="0"/>
        <v>27.426202531645572</v>
      </c>
      <c r="G48" s="7">
        <f t="shared" si="1"/>
        <v>805</v>
      </c>
    </row>
    <row r="49" spans="2:7" x14ac:dyDescent="0.15">
      <c r="B49" s="5">
        <v>224.24199999999999</v>
      </c>
      <c r="C49" s="6">
        <v>985</v>
      </c>
      <c r="D49" s="6">
        <v>690</v>
      </c>
      <c r="F49" s="5">
        <f t="shared" si="0"/>
        <v>28.38506329113924</v>
      </c>
      <c r="G49" s="7">
        <f t="shared" si="1"/>
        <v>837.5</v>
      </c>
    </row>
    <row r="50" spans="2:7" x14ac:dyDescent="0.15">
      <c r="B50" s="5">
        <v>229.09100000000001</v>
      </c>
      <c r="C50" s="6">
        <v>1005</v>
      </c>
      <c r="D50" s="6">
        <v>715</v>
      </c>
      <c r="F50" s="5">
        <f t="shared" si="0"/>
        <v>28.998860759493674</v>
      </c>
      <c r="G50" s="7">
        <f t="shared" si="1"/>
        <v>860</v>
      </c>
    </row>
    <row r="51" spans="2:7" x14ac:dyDescent="0.15">
      <c r="B51" s="5">
        <v>233.636</v>
      </c>
      <c r="C51" s="6">
        <v>1025</v>
      </c>
      <c r="D51" s="6">
        <v>740</v>
      </c>
      <c r="F51" s="5">
        <f t="shared" si="0"/>
        <v>29.574177215189874</v>
      </c>
      <c r="G51" s="7">
        <f t="shared" si="1"/>
        <v>882.5</v>
      </c>
    </row>
    <row r="52" spans="2:7" x14ac:dyDescent="0.15">
      <c r="B52" s="5">
        <v>238.18199999999999</v>
      </c>
      <c r="C52" s="6">
        <v>1050</v>
      </c>
      <c r="D52" s="6">
        <v>760</v>
      </c>
      <c r="F52" s="5">
        <f t="shared" si="0"/>
        <v>30.149620253164557</v>
      </c>
      <c r="G52" s="7">
        <f t="shared" si="1"/>
        <v>905</v>
      </c>
    </row>
    <row r="53" spans="2:7" x14ac:dyDescent="0.15">
      <c r="B53" s="5">
        <v>243.03</v>
      </c>
      <c r="C53" s="6">
        <v>1075</v>
      </c>
      <c r="D53" s="6">
        <v>785</v>
      </c>
      <c r="F53" s="5">
        <f t="shared" si="0"/>
        <v>30.763291139240508</v>
      </c>
      <c r="G53" s="7">
        <f t="shared" si="1"/>
        <v>930</v>
      </c>
    </row>
    <row r="54" spans="2:7" x14ac:dyDescent="0.15">
      <c r="B54" s="5">
        <v>247.57599999999999</v>
      </c>
      <c r="C54" s="6">
        <v>1100</v>
      </c>
      <c r="D54" s="6">
        <v>810</v>
      </c>
      <c r="F54" s="5">
        <f t="shared" si="0"/>
        <v>31.338734177215191</v>
      </c>
      <c r="G54" s="7">
        <f t="shared" si="1"/>
        <v>955</v>
      </c>
    </row>
    <row r="55" spans="2:7" x14ac:dyDescent="0.15">
      <c r="B55" s="5">
        <v>252.42400000000001</v>
      </c>
      <c r="C55" s="6">
        <v>1120</v>
      </c>
      <c r="D55" s="6">
        <v>830</v>
      </c>
      <c r="F55" s="5">
        <f t="shared" si="0"/>
        <v>31.952405063291142</v>
      </c>
      <c r="G55" s="7">
        <f t="shared" si="1"/>
        <v>975</v>
      </c>
    </row>
    <row r="56" spans="2:7" x14ac:dyDescent="0.15">
      <c r="B56" s="5">
        <v>257.27300000000002</v>
      </c>
      <c r="C56" s="6">
        <v>1145</v>
      </c>
      <c r="D56" s="6">
        <v>855</v>
      </c>
      <c r="F56" s="5">
        <f t="shared" si="0"/>
        <v>32.566202531645573</v>
      </c>
      <c r="G56" s="7">
        <f t="shared" si="1"/>
        <v>1000</v>
      </c>
    </row>
    <row r="57" spans="2:7" x14ac:dyDescent="0.15">
      <c r="B57" s="5">
        <v>261.81799999999998</v>
      </c>
      <c r="C57" s="6">
        <v>1165</v>
      </c>
      <c r="D57" s="6">
        <v>880</v>
      </c>
      <c r="F57" s="5">
        <f t="shared" si="0"/>
        <v>33.141518987341769</v>
      </c>
      <c r="G57" s="7">
        <f t="shared" si="1"/>
        <v>1022.5</v>
      </c>
    </row>
    <row r="58" spans="2:7" x14ac:dyDescent="0.15">
      <c r="B58" s="5">
        <v>268.78800000000001</v>
      </c>
      <c r="C58" s="6">
        <v>1205</v>
      </c>
      <c r="D58" s="6">
        <v>915</v>
      </c>
      <c r="F58" s="5">
        <f t="shared" si="0"/>
        <v>34.023797468354431</v>
      </c>
      <c r="G58" s="7">
        <f t="shared" si="1"/>
        <v>1060</v>
      </c>
    </row>
    <row r="59" spans="2:7" x14ac:dyDescent="0.15">
      <c r="B59" s="5">
        <v>273.33300000000003</v>
      </c>
      <c r="C59" s="6">
        <v>1230</v>
      </c>
      <c r="D59" s="6">
        <v>940</v>
      </c>
      <c r="F59" s="5">
        <f t="shared" si="0"/>
        <v>34.599113924050641</v>
      </c>
      <c r="G59" s="7">
        <f t="shared" si="1"/>
        <v>1085</v>
      </c>
    </row>
    <row r="60" spans="2:7" x14ac:dyDescent="0.15">
      <c r="B60" s="5">
        <v>278.18200000000002</v>
      </c>
      <c r="C60" s="6">
        <v>1255</v>
      </c>
      <c r="D60" s="6">
        <v>965</v>
      </c>
      <c r="F60" s="5">
        <f t="shared" si="0"/>
        <v>35.212911392405069</v>
      </c>
      <c r="G60" s="7">
        <f t="shared" si="1"/>
        <v>1110</v>
      </c>
    </row>
    <row r="61" spans="2:7" x14ac:dyDescent="0.15">
      <c r="B61" s="5">
        <v>282.72699999999998</v>
      </c>
      <c r="C61" s="6">
        <v>1280</v>
      </c>
      <c r="D61" s="6">
        <v>990</v>
      </c>
      <c r="F61" s="5">
        <f t="shared" si="0"/>
        <v>35.788227848101265</v>
      </c>
      <c r="G61" s="7">
        <f t="shared" si="1"/>
        <v>1135</v>
      </c>
    </row>
    <row r="62" spans="2:7" x14ac:dyDescent="0.15">
      <c r="B62" s="5">
        <v>287.27300000000002</v>
      </c>
      <c r="C62" s="6">
        <v>1305</v>
      </c>
      <c r="D62" s="6">
        <v>1015</v>
      </c>
      <c r="F62" s="5">
        <f t="shared" si="0"/>
        <v>36.363670886075958</v>
      </c>
      <c r="G62" s="7">
        <f t="shared" si="1"/>
        <v>1160</v>
      </c>
    </row>
    <row r="63" spans="2:7" x14ac:dyDescent="0.15">
      <c r="B63" s="5">
        <v>292.42399999999998</v>
      </c>
      <c r="C63" s="6">
        <v>1335</v>
      </c>
      <c r="D63" s="6">
        <v>1045</v>
      </c>
      <c r="F63" s="5">
        <f t="shared" si="0"/>
        <v>37.015696202531643</v>
      </c>
      <c r="G63" s="7">
        <f t="shared" si="1"/>
        <v>1190</v>
      </c>
    </row>
    <row r="64" spans="2:7" x14ac:dyDescent="0.15">
      <c r="B64" s="5">
        <v>298.78800000000001</v>
      </c>
      <c r="C64" s="6">
        <v>1370</v>
      </c>
      <c r="D64" s="6">
        <v>1080</v>
      </c>
      <c r="F64" s="5">
        <f t="shared" si="0"/>
        <v>37.821265822784817</v>
      </c>
      <c r="G64" s="7">
        <f t="shared" si="1"/>
        <v>1225</v>
      </c>
    </row>
    <row r="65" spans="2:7" x14ac:dyDescent="0.15">
      <c r="B65" s="5">
        <v>303.02999999999997</v>
      </c>
      <c r="C65" s="6">
        <v>1390</v>
      </c>
      <c r="D65" s="6">
        <v>1110</v>
      </c>
      <c r="F65" s="5">
        <f t="shared" si="0"/>
        <v>38.358227848101265</v>
      </c>
      <c r="G65" s="7">
        <f t="shared" si="1"/>
        <v>1250</v>
      </c>
    </row>
    <row r="66" spans="2:7" x14ac:dyDescent="0.15">
      <c r="B66" s="5">
        <v>307.57600000000002</v>
      </c>
      <c r="C66" s="6">
        <v>1420</v>
      </c>
      <c r="D66" s="6">
        <v>1135</v>
      </c>
      <c r="F66" s="5">
        <f t="shared" si="0"/>
        <v>38.933670886075952</v>
      </c>
      <c r="G66" s="7">
        <f t="shared" si="1"/>
        <v>1277.5</v>
      </c>
    </row>
    <row r="67" spans="2:7" x14ac:dyDescent="0.15">
      <c r="B67" s="5">
        <v>311.81799999999998</v>
      </c>
      <c r="C67" s="6">
        <v>1445</v>
      </c>
      <c r="D67" s="6">
        <v>1160</v>
      </c>
      <c r="F67" s="5">
        <f t="shared" si="0"/>
        <v>39.470632911392407</v>
      </c>
      <c r="G67" s="7">
        <f t="shared" si="1"/>
        <v>1302.5</v>
      </c>
    </row>
    <row r="68" spans="2:7" x14ac:dyDescent="0.15">
      <c r="B68" s="5">
        <v>318.78800000000001</v>
      </c>
      <c r="C68" s="6">
        <v>1490</v>
      </c>
      <c r="D68" s="6">
        <v>1205</v>
      </c>
      <c r="F68" s="5">
        <f t="shared" si="0"/>
        <v>40.352911392405069</v>
      </c>
      <c r="G68" s="7">
        <f t="shared" si="1"/>
        <v>1347.5</v>
      </c>
    </row>
    <row r="69" spans="2:7" x14ac:dyDescent="0.15">
      <c r="B69" s="5">
        <v>323.02999999999997</v>
      </c>
      <c r="C69" s="6">
        <v>1515</v>
      </c>
      <c r="D69" s="6">
        <v>1230</v>
      </c>
      <c r="F69" s="5">
        <f t="shared" si="0"/>
        <v>40.889873417721518</v>
      </c>
      <c r="G69" s="7">
        <f t="shared" si="1"/>
        <v>1372.5</v>
      </c>
    </row>
    <row r="70" spans="2:7" x14ac:dyDescent="0.15">
      <c r="B70" s="5">
        <v>327.27300000000002</v>
      </c>
      <c r="C70" s="6">
        <v>1545</v>
      </c>
      <c r="D70" s="6">
        <v>1250</v>
      </c>
      <c r="F70" s="5">
        <f t="shared" si="0"/>
        <v>41.426962025316463</v>
      </c>
      <c r="G70" s="7">
        <f t="shared" si="1"/>
        <v>1397.5</v>
      </c>
    </row>
    <row r="71" spans="2:7" x14ac:dyDescent="0.15">
      <c r="B71" s="5">
        <v>331.81799999999998</v>
      </c>
      <c r="C71" s="6">
        <v>1575</v>
      </c>
      <c r="D71" s="6">
        <v>1280</v>
      </c>
      <c r="F71" s="5">
        <f t="shared" ref="F71:F87" si="2">B71*$G$4</f>
        <v>42.002278481012659</v>
      </c>
      <c r="G71" s="7">
        <f t="shared" ref="G71:G87" si="3">AVERAGE(C71:D71)</f>
        <v>1427.5</v>
      </c>
    </row>
    <row r="72" spans="2:7" x14ac:dyDescent="0.15">
      <c r="B72" s="5">
        <v>338.18200000000002</v>
      </c>
      <c r="C72" s="6">
        <v>1625</v>
      </c>
      <c r="D72" s="6">
        <v>1320</v>
      </c>
      <c r="F72" s="5">
        <f t="shared" si="2"/>
        <v>42.807848101265826</v>
      </c>
      <c r="G72" s="7">
        <f t="shared" si="3"/>
        <v>1472.5</v>
      </c>
    </row>
    <row r="73" spans="2:7" x14ac:dyDescent="0.15">
      <c r="B73" s="5">
        <v>342.42399999999998</v>
      </c>
      <c r="C73" s="6">
        <v>1650</v>
      </c>
      <c r="D73" s="6">
        <v>1345</v>
      </c>
      <c r="F73" s="5">
        <f t="shared" si="2"/>
        <v>43.344810126582281</v>
      </c>
      <c r="G73" s="7">
        <f t="shared" si="3"/>
        <v>1497.5</v>
      </c>
    </row>
    <row r="74" spans="2:7" x14ac:dyDescent="0.15">
      <c r="B74" s="5">
        <v>346.97</v>
      </c>
      <c r="C74" s="6">
        <v>1685</v>
      </c>
      <c r="D74" s="6">
        <v>1385</v>
      </c>
      <c r="F74" s="5">
        <f t="shared" si="2"/>
        <v>43.920253164556968</v>
      </c>
      <c r="G74" s="7">
        <f t="shared" si="3"/>
        <v>1535</v>
      </c>
    </row>
    <row r="75" spans="2:7" x14ac:dyDescent="0.15">
      <c r="B75" s="5">
        <v>352.72699999999998</v>
      </c>
      <c r="C75" s="6">
        <v>1725</v>
      </c>
      <c r="D75" s="6">
        <v>1430</v>
      </c>
      <c r="F75" s="5">
        <f t="shared" si="2"/>
        <v>44.648987341772148</v>
      </c>
      <c r="G75" s="7">
        <f t="shared" si="3"/>
        <v>1577.5</v>
      </c>
    </row>
    <row r="76" spans="2:7" x14ac:dyDescent="0.15">
      <c r="B76" s="5">
        <v>356.97</v>
      </c>
      <c r="C76" s="6">
        <v>1760</v>
      </c>
      <c r="D76" s="6">
        <v>1460</v>
      </c>
      <c r="F76" s="5">
        <f t="shared" si="2"/>
        <v>45.186075949367094</v>
      </c>
      <c r="G76" s="7">
        <f t="shared" si="3"/>
        <v>1610</v>
      </c>
    </row>
    <row r="77" spans="2:7" x14ac:dyDescent="0.15">
      <c r="B77" s="5">
        <v>361.21199999999999</v>
      </c>
      <c r="C77" s="6">
        <v>1785</v>
      </c>
      <c r="D77" s="6">
        <v>1490</v>
      </c>
      <c r="F77" s="5">
        <f t="shared" si="2"/>
        <v>45.723037974683542</v>
      </c>
      <c r="G77" s="7">
        <f t="shared" si="3"/>
        <v>1637.5</v>
      </c>
    </row>
    <row r="78" spans="2:7" x14ac:dyDescent="0.15">
      <c r="B78" s="5">
        <v>364.84800000000001</v>
      </c>
      <c r="C78" s="6">
        <v>1820</v>
      </c>
      <c r="D78" s="6">
        <v>1525</v>
      </c>
      <c r="F78" s="5">
        <f t="shared" si="2"/>
        <v>46.183291139240509</v>
      </c>
      <c r="G78" s="7">
        <f t="shared" si="3"/>
        <v>1672.5</v>
      </c>
    </row>
    <row r="79" spans="2:7" x14ac:dyDescent="0.15">
      <c r="B79" s="5">
        <v>369.09100000000001</v>
      </c>
      <c r="C79" s="6">
        <v>1850</v>
      </c>
      <c r="D79" s="6">
        <v>1550</v>
      </c>
      <c r="F79" s="5">
        <f t="shared" si="2"/>
        <v>46.720379746835448</v>
      </c>
      <c r="G79" s="7">
        <f t="shared" si="3"/>
        <v>1700</v>
      </c>
    </row>
    <row r="80" spans="2:7" x14ac:dyDescent="0.15">
      <c r="B80" s="5">
        <v>372.72699999999998</v>
      </c>
      <c r="C80" s="6">
        <v>1885</v>
      </c>
      <c r="D80" s="6">
        <v>1585</v>
      </c>
      <c r="F80" s="5">
        <f t="shared" si="2"/>
        <v>47.180632911392408</v>
      </c>
      <c r="G80" s="7">
        <f t="shared" si="3"/>
        <v>1735</v>
      </c>
    </row>
    <row r="81" spans="2:7" x14ac:dyDescent="0.15">
      <c r="B81" s="5">
        <v>374.84800000000001</v>
      </c>
      <c r="C81" s="6">
        <v>1905</v>
      </c>
      <c r="D81" s="6">
        <v>1600</v>
      </c>
      <c r="F81" s="5">
        <f t="shared" si="2"/>
        <v>47.449113924050636</v>
      </c>
      <c r="G81" s="7">
        <f t="shared" si="3"/>
        <v>1752.5</v>
      </c>
    </row>
    <row r="82" spans="2:7" x14ac:dyDescent="0.15">
      <c r="B82" s="5">
        <v>378.18200000000002</v>
      </c>
      <c r="C82" s="6">
        <v>1935</v>
      </c>
      <c r="D82" s="6">
        <v>1630</v>
      </c>
      <c r="F82" s="5">
        <f t="shared" si="2"/>
        <v>47.871139240506338</v>
      </c>
      <c r="G82" s="7">
        <f t="shared" si="3"/>
        <v>1782.5</v>
      </c>
    </row>
    <row r="83" spans="2:7" x14ac:dyDescent="0.15">
      <c r="B83" s="5">
        <v>382.12099999999998</v>
      </c>
      <c r="C83" s="6">
        <v>1975</v>
      </c>
      <c r="D83" s="6">
        <v>1665</v>
      </c>
      <c r="F83" s="5">
        <f t="shared" si="2"/>
        <v>48.369746835443038</v>
      </c>
      <c r="G83" s="7">
        <f t="shared" si="3"/>
        <v>1820</v>
      </c>
    </row>
    <row r="84" spans="2:7" x14ac:dyDescent="0.15">
      <c r="B84" s="5">
        <v>388.18200000000002</v>
      </c>
      <c r="C84" s="6">
        <v>2035</v>
      </c>
      <c r="D84" s="6">
        <v>1730</v>
      </c>
      <c r="F84" s="5">
        <f t="shared" si="2"/>
        <v>49.136962025316464</v>
      </c>
      <c r="G84" s="7">
        <f t="shared" si="3"/>
        <v>1882.5</v>
      </c>
    </row>
    <row r="85" spans="2:7" x14ac:dyDescent="0.15">
      <c r="B85" s="5">
        <v>391.21199999999999</v>
      </c>
      <c r="C85" s="6">
        <v>2050</v>
      </c>
      <c r="D85" s="6">
        <v>1770</v>
      </c>
      <c r="F85" s="5">
        <f t="shared" si="2"/>
        <v>49.520506329113928</v>
      </c>
      <c r="G85" s="7">
        <f t="shared" si="3"/>
        <v>1910</v>
      </c>
    </row>
    <row r="86" spans="2:7" x14ac:dyDescent="0.15">
      <c r="B86" s="5">
        <v>394.54500000000002</v>
      </c>
      <c r="C86" s="6">
        <v>2095</v>
      </c>
      <c r="D86" s="6">
        <v>1815</v>
      </c>
      <c r="F86" s="5">
        <f t="shared" si="2"/>
        <v>49.942405063291147</v>
      </c>
      <c r="G86" s="7">
        <f t="shared" si="3"/>
        <v>1955</v>
      </c>
    </row>
    <row r="87" spans="2:7" x14ac:dyDescent="0.15">
      <c r="B87" s="10">
        <v>397.27300000000002</v>
      </c>
      <c r="C87" s="6">
        <v>2110</v>
      </c>
      <c r="D87" s="6">
        <v>1900</v>
      </c>
      <c r="F87" s="5">
        <f t="shared" si="2"/>
        <v>50.287721518987347</v>
      </c>
      <c r="G87" s="7">
        <f t="shared" si="3"/>
        <v>2005</v>
      </c>
    </row>
    <row r="88" spans="2:7" x14ac:dyDescent="0.15">
      <c r="B88" s="5">
        <v>5.1515199999999997</v>
      </c>
      <c r="C88" s="6">
        <v>245</v>
      </c>
      <c r="D88" s="6">
        <v>32895</v>
      </c>
    </row>
    <row r="89" spans="2:7" x14ac:dyDescent="0.15">
      <c r="B89" s="5">
        <v>5.1515199999999997</v>
      </c>
      <c r="C89" s="6">
        <v>-210</v>
      </c>
      <c r="D89" s="6">
        <v>33415</v>
      </c>
    </row>
    <row r="90" spans="2:7" x14ac:dyDescent="0.15">
      <c r="B90" s="5">
        <v>3.6363599999999998</v>
      </c>
      <c r="C90" s="6">
        <v>-80</v>
      </c>
      <c r="D90" s="6">
        <v>33035</v>
      </c>
    </row>
    <row r="91" spans="2:7" x14ac:dyDescent="0.15">
      <c r="B91" s="5">
        <v>0.30303000000000002</v>
      </c>
      <c r="C91" s="6">
        <v>-7150</v>
      </c>
      <c r="D91" s="6">
        <v>15705</v>
      </c>
    </row>
  </sheetData>
  <mergeCells count="1">
    <mergeCell ref="B2:D2"/>
  </mergeCells>
  <phoneticPr fontId="1"/>
  <pageMargins left="0.7" right="0.7" top="0.75" bottom="0.75" header="0.3" footer="0.3"/>
  <ignoredErrors>
    <ignoredError sqref="G6:G87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8"/>
  <sheetViews>
    <sheetView topLeftCell="A49" workbookViewId="0">
      <selection activeCell="I77" sqref="I77"/>
    </sheetView>
  </sheetViews>
  <sheetFormatPr defaultRowHeight="13.5" x14ac:dyDescent="0.15"/>
  <sheetData>
    <row r="2" spans="2:7" x14ac:dyDescent="0.15">
      <c r="B2" s="2" t="s">
        <v>13</v>
      </c>
      <c r="C2" s="2"/>
      <c r="D2" s="2"/>
    </row>
    <row r="4" spans="2:7" x14ac:dyDescent="0.15">
      <c r="B4" s="3" t="s">
        <v>0</v>
      </c>
      <c r="C4" s="3" t="s">
        <v>1</v>
      </c>
      <c r="D4" s="3" t="s">
        <v>2</v>
      </c>
      <c r="F4" s="6" t="s">
        <v>6</v>
      </c>
      <c r="G4" s="6">
        <f>1000/(50*50*3.16)</f>
        <v>0.12658227848101267</v>
      </c>
    </row>
    <row r="5" spans="2:7" ht="15.75" x14ac:dyDescent="0.15">
      <c r="B5" s="3" t="s">
        <v>3</v>
      </c>
      <c r="C5" s="4" t="s">
        <v>4</v>
      </c>
      <c r="D5" s="4" t="s">
        <v>4</v>
      </c>
      <c r="F5" t="s">
        <v>7</v>
      </c>
      <c r="G5" t="s">
        <v>8</v>
      </c>
    </row>
    <row r="6" spans="2:7" x14ac:dyDescent="0.15">
      <c r="B6" s="6">
        <v>0</v>
      </c>
      <c r="C6" s="6">
        <v>0</v>
      </c>
      <c r="D6" s="6">
        <v>0</v>
      </c>
      <c r="F6" s="5">
        <f>B6*$G$4</f>
        <v>0</v>
      </c>
      <c r="G6" s="7">
        <f>AVERAGE(C6:D6)</f>
        <v>0</v>
      </c>
    </row>
    <row r="7" spans="2:7" x14ac:dyDescent="0.15">
      <c r="B7" s="5">
        <v>9.6969700000000003</v>
      </c>
      <c r="C7" s="6">
        <v>5</v>
      </c>
      <c r="D7" s="6">
        <v>60</v>
      </c>
      <c r="F7" s="5">
        <f t="shared" ref="F7:F70" si="0">B7*$G$4</f>
        <v>1.2274645569620255</v>
      </c>
      <c r="G7" s="7">
        <f t="shared" ref="G7:G70" si="1">AVERAGE(C7:D7)</f>
        <v>32.5</v>
      </c>
    </row>
    <row r="8" spans="2:7" x14ac:dyDescent="0.15">
      <c r="B8" s="5">
        <v>14.8485</v>
      </c>
      <c r="C8" s="6">
        <v>15</v>
      </c>
      <c r="D8" s="6">
        <v>80</v>
      </c>
      <c r="F8" s="10">
        <f t="shared" si="0"/>
        <v>1.8795569620253165</v>
      </c>
      <c r="G8" s="11">
        <f t="shared" si="1"/>
        <v>47.5</v>
      </c>
    </row>
    <row r="9" spans="2:7" x14ac:dyDescent="0.15">
      <c r="B9" s="5">
        <v>17.878799999999998</v>
      </c>
      <c r="C9" s="6">
        <v>20</v>
      </c>
      <c r="D9" s="6">
        <v>100</v>
      </c>
      <c r="F9" s="5">
        <f t="shared" si="0"/>
        <v>2.2631392405063289</v>
      </c>
      <c r="G9" s="7">
        <f t="shared" si="1"/>
        <v>60</v>
      </c>
    </row>
    <row r="10" spans="2:7" x14ac:dyDescent="0.15">
      <c r="B10" s="5">
        <v>23.333300000000001</v>
      </c>
      <c r="C10" s="6">
        <v>30</v>
      </c>
      <c r="D10" s="6">
        <v>130</v>
      </c>
      <c r="F10" s="5">
        <f t="shared" si="0"/>
        <v>2.9535822784810128</v>
      </c>
      <c r="G10" s="7">
        <f t="shared" si="1"/>
        <v>80</v>
      </c>
    </row>
    <row r="11" spans="2:7" x14ac:dyDescent="0.15">
      <c r="B11" s="5">
        <v>28.181799999999999</v>
      </c>
      <c r="C11" s="6">
        <v>40</v>
      </c>
      <c r="D11" s="6">
        <v>155</v>
      </c>
      <c r="F11" s="5">
        <f t="shared" si="0"/>
        <v>3.5673164556962025</v>
      </c>
      <c r="G11" s="7">
        <f t="shared" si="1"/>
        <v>97.5</v>
      </c>
    </row>
    <row r="12" spans="2:7" x14ac:dyDescent="0.15">
      <c r="B12" s="5">
        <v>34.848500000000001</v>
      </c>
      <c r="C12" s="6">
        <v>60</v>
      </c>
      <c r="D12" s="6">
        <v>190</v>
      </c>
      <c r="F12" s="5">
        <f t="shared" si="0"/>
        <v>4.4112025316455705</v>
      </c>
      <c r="G12" s="7">
        <f t="shared" si="1"/>
        <v>125</v>
      </c>
    </row>
    <row r="13" spans="2:7" x14ac:dyDescent="0.15">
      <c r="B13" s="5">
        <v>39.393900000000002</v>
      </c>
      <c r="C13" s="6">
        <v>70</v>
      </c>
      <c r="D13" s="6">
        <v>215</v>
      </c>
      <c r="F13" s="5">
        <f t="shared" si="0"/>
        <v>4.9865696202531655</v>
      </c>
      <c r="G13" s="7">
        <f t="shared" si="1"/>
        <v>142.5</v>
      </c>
    </row>
    <row r="14" spans="2:7" x14ac:dyDescent="0.15">
      <c r="B14" s="5">
        <v>44.242400000000004</v>
      </c>
      <c r="C14" s="6">
        <v>85</v>
      </c>
      <c r="D14" s="6">
        <v>245</v>
      </c>
      <c r="F14" s="5">
        <f t="shared" si="0"/>
        <v>5.6003037974683556</v>
      </c>
      <c r="G14" s="7">
        <f t="shared" si="1"/>
        <v>165</v>
      </c>
    </row>
    <row r="15" spans="2:7" x14ac:dyDescent="0.15">
      <c r="B15" s="5">
        <v>49.697000000000003</v>
      </c>
      <c r="C15" s="6">
        <v>100</v>
      </c>
      <c r="D15" s="6">
        <v>275</v>
      </c>
      <c r="F15" s="5">
        <f t="shared" si="0"/>
        <v>6.2907594936708868</v>
      </c>
      <c r="G15" s="7">
        <f t="shared" si="1"/>
        <v>187.5</v>
      </c>
    </row>
    <row r="16" spans="2:7" x14ac:dyDescent="0.15">
      <c r="B16" s="5">
        <v>53.939399999999999</v>
      </c>
      <c r="C16" s="6">
        <v>110</v>
      </c>
      <c r="D16" s="6">
        <v>295</v>
      </c>
      <c r="F16" s="5">
        <f t="shared" si="0"/>
        <v>6.8277721518987349</v>
      </c>
      <c r="G16" s="7">
        <f t="shared" si="1"/>
        <v>202.5</v>
      </c>
    </row>
    <row r="17" spans="2:13" x14ac:dyDescent="0.15">
      <c r="B17" s="5">
        <v>58.4848</v>
      </c>
      <c r="C17" s="6">
        <v>120</v>
      </c>
      <c r="D17" s="6">
        <v>320</v>
      </c>
      <c r="F17" s="5">
        <f t="shared" si="0"/>
        <v>7.4031392405063299</v>
      </c>
      <c r="G17" s="7">
        <f t="shared" si="1"/>
        <v>220</v>
      </c>
    </row>
    <row r="18" spans="2:13" x14ac:dyDescent="0.15">
      <c r="B18" s="5">
        <v>63.333300000000001</v>
      </c>
      <c r="C18" s="6">
        <v>135</v>
      </c>
      <c r="D18" s="6">
        <v>345</v>
      </c>
      <c r="F18" s="5">
        <f t="shared" si="0"/>
        <v>8.01687341772152</v>
      </c>
      <c r="G18" s="7">
        <f t="shared" si="1"/>
        <v>240</v>
      </c>
    </row>
    <row r="19" spans="2:13" x14ac:dyDescent="0.15">
      <c r="B19" s="5">
        <v>68.181799999999996</v>
      </c>
      <c r="C19" s="6">
        <v>150</v>
      </c>
      <c r="D19" s="6">
        <v>370</v>
      </c>
      <c r="F19" s="5">
        <f t="shared" si="0"/>
        <v>8.6306075949367091</v>
      </c>
      <c r="G19" s="7">
        <f t="shared" si="1"/>
        <v>260</v>
      </c>
    </row>
    <row r="20" spans="2:13" x14ac:dyDescent="0.15">
      <c r="B20" s="5">
        <v>74.545500000000004</v>
      </c>
      <c r="C20" s="6">
        <v>170</v>
      </c>
      <c r="D20" s="6">
        <v>400</v>
      </c>
      <c r="F20" s="5">
        <f t="shared" si="0"/>
        <v>9.4361392405063302</v>
      </c>
      <c r="G20" s="7">
        <f t="shared" si="1"/>
        <v>285</v>
      </c>
    </row>
    <row r="21" spans="2:13" x14ac:dyDescent="0.15">
      <c r="B21" s="5">
        <v>78.787899999999993</v>
      </c>
      <c r="C21" s="6">
        <v>185</v>
      </c>
      <c r="D21" s="6">
        <v>420</v>
      </c>
      <c r="F21" s="5">
        <f t="shared" si="0"/>
        <v>9.9731518987341765</v>
      </c>
      <c r="G21" s="7">
        <f t="shared" si="1"/>
        <v>302.5</v>
      </c>
    </row>
    <row r="22" spans="2:13" ht="14.25" thickBot="1" x14ac:dyDescent="0.2">
      <c r="B22" s="5">
        <v>83.333299999999994</v>
      </c>
      <c r="C22" s="6">
        <v>205</v>
      </c>
      <c r="D22" s="6">
        <v>440</v>
      </c>
      <c r="F22" s="5">
        <f t="shared" si="0"/>
        <v>10.548518987341772</v>
      </c>
      <c r="G22" s="7">
        <f t="shared" si="1"/>
        <v>322.5</v>
      </c>
      <c r="I22" t="s">
        <v>9</v>
      </c>
      <c r="M22" s="8" t="s">
        <v>10</v>
      </c>
    </row>
    <row r="23" spans="2:13" ht="14.25" thickBot="1" x14ac:dyDescent="0.2">
      <c r="B23" s="5">
        <v>89.697000000000003</v>
      </c>
      <c r="C23" s="6">
        <v>230</v>
      </c>
      <c r="D23" s="6">
        <v>470</v>
      </c>
      <c r="F23" s="5">
        <f t="shared" si="0"/>
        <v>11.354050632911393</v>
      </c>
      <c r="G23" s="7">
        <f t="shared" si="1"/>
        <v>350</v>
      </c>
      <c r="I23" s="5">
        <f>B84/3</f>
        <v>128.58599999999998</v>
      </c>
      <c r="M23" s="9">
        <f>(F31-F8)/((G31-G8)*0.000001)</f>
        <v>29899.772801038627</v>
      </c>
    </row>
    <row r="24" spans="2:13" x14ac:dyDescent="0.15">
      <c r="B24" s="5">
        <v>93.333299999999994</v>
      </c>
      <c r="C24" s="6">
        <v>240</v>
      </c>
      <c r="D24" s="6">
        <v>490</v>
      </c>
      <c r="F24" s="5">
        <f t="shared" si="0"/>
        <v>11.814341772151899</v>
      </c>
      <c r="G24" s="7">
        <f t="shared" si="1"/>
        <v>365</v>
      </c>
    </row>
    <row r="25" spans="2:13" x14ac:dyDescent="0.15">
      <c r="B25" s="5">
        <v>97.2727</v>
      </c>
      <c r="C25" s="6">
        <v>260</v>
      </c>
      <c r="D25" s="6">
        <v>510</v>
      </c>
      <c r="F25" s="5">
        <f t="shared" si="0"/>
        <v>12.313000000000001</v>
      </c>
      <c r="G25" s="7">
        <f t="shared" si="1"/>
        <v>385</v>
      </c>
    </row>
    <row r="26" spans="2:13" x14ac:dyDescent="0.15">
      <c r="B26" s="5">
        <v>103.333</v>
      </c>
      <c r="C26" s="6">
        <v>280</v>
      </c>
      <c r="D26" s="6">
        <v>540</v>
      </c>
      <c r="F26" s="5">
        <f t="shared" si="0"/>
        <v>13.080126582278481</v>
      </c>
      <c r="G26" s="7">
        <f t="shared" si="1"/>
        <v>410</v>
      </c>
    </row>
    <row r="27" spans="2:13" x14ac:dyDescent="0.15">
      <c r="B27" s="5">
        <v>107.273</v>
      </c>
      <c r="C27" s="6">
        <v>300</v>
      </c>
      <c r="D27" s="6">
        <v>560</v>
      </c>
      <c r="F27" s="5">
        <f t="shared" si="0"/>
        <v>13.578860759493672</v>
      </c>
      <c r="G27" s="7">
        <f t="shared" si="1"/>
        <v>430</v>
      </c>
    </row>
    <row r="28" spans="2:13" x14ac:dyDescent="0.15">
      <c r="B28" s="5">
        <v>113.636</v>
      </c>
      <c r="C28" s="6">
        <v>325</v>
      </c>
      <c r="D28" s="6">
        <v>590</v>
      </c>
      <c r="F28" s="5">
        <f t="shared" si="0"/>
        <v>14.384303797468355</v>
      </c>
      <c r="G28" s="7">
        <f t="shared" si="1"/>
        <v>457.5</v>
      </c>
    </row>
    <row r="29" spans="2:13" x14ac:dyDescent="0.15">
      <c r="B29" s="5">
        <v>117.879</v>
      </c>
      <c r="C29" s="6">
        <v>345</v>
      </c>
      <c r="D29" s="6">
        <v>610</v>
      </c>
      <c r="F29" s="5">
        <f t="shared" si="0"/>
        <v>14.921392405063292</v>
      </c>
      <c r="G29" s="7">
        <f t="shared" si="1"/>
        <v>477.5</v>
      </c>
    </row>
    <row r="30" spans="2:13" x14ac:dyDescent="0.15">
      <c r="B30" s="5">
        <v>124.848</v>
      </c>
      <c r="C30" s="6">
        <v>375</v>
      </c>
      <c r="D30" s="6">
        <v>645</v>
      </c>
      <c r="F30" s="5">
        <f t="shared" si="0"/>
        <v>15.803544303797469</v>
      </c>
      <c r="G30" s="7">
        <f t="shared" si="1"/>
        <v>510</v>
      </c>
    </row>
    <row r="31" spans="2:13" x14ac:dyDescent="0.15">
      <c r="B31" s="5">
        <v>130</v>
      </c>
      <c r="C31" s="6">
        <v>400</v>
      </c>
      <c r="D31" s="6">
        <v>670</v>
      </c>
      <c r="F31" s="10">
        <f t="shared" si="0"/>
        <v>16.455696202531648</v>
      </c>
      <c r="G31" s="11">
        <f t="shared" si="1"/>
        <v>535</v>
      </c>
    </row>
    <row r="32" spans="2:13" x14ac:dyDescent="0.15">
      <c r="B32" s="5">
        <v>134.84800000000001</v>
      </c>
      <c r="C32" s="6">
        <v>425</v>
      </c>
      <c r="D32" s="6">
        <v>690</v>
      </c>
      <c r="F32" s="5">
        <f t="shared" si="0"/>
        <v>17.069367088607599</v>
      </c>
      <c r="G32" s="7">
        <f t="shared" si="1"/>
        <v>557.5</v>
      </c>
    </row>
    <row r="33" spans="2:7" x14ac:dyDescent="0.15">
      <c r="B33" s="5">
        <v>139.697</v>
      </c>
      <c r="C33" s="6">
        <v>445</v>
      </c>
      <c r="D33" s="6">
        <v>710</v>
      </c>
      <c r="F33" s="5">
        <f t="shared" si="0"/>
        <v>17.683164556962026</v>
      </c>
      <c r="G33" s="7">
        <f t="shared" si="1"/>
        <v>577.5</v>
      </c>
    </row>
    <row r="34" spans="2:7" x14ac:dyDescent="0.15">
      <c r="B34" s="5">
        <v>144.24199999999999</v>
      </c>
      <c r="C34" s="6">
        <v>470</v>
      </c>
      <c r="D34" s="6">
        <v>730</v>
      </c>
      <c r="F34" s="5">
        <f t="shared" si="0"/>
        <v>18.258481012658226</v>
      </c>
      <c r="G34" s="7">
        <f t="shared" si="1"/>
        <v>600</v>
      </c>
    </row>
    <row r="35" spans="2:7" x14ac:dyDescent="0.15">
      <c r="B35" s="5">
        <v>148.48500000000001</v>
      </c>
      <c r="C35" s="6">
        <v>490</v>
      </c>
      <c r="D35" s="6">
        <v>745</v>
      </c>
      <c r="F35" s="5">
        <f t="shared" si="0"/>
        <v>18.795569620253168</v>
      </c>
      <c r="G35" s="7">
        <f t="shared" si="1"/>
        <v>617.5</v>
      </c>
    </row>
    <row r="36" spans="2:7" x14ac:dyDescent="0.15">
      <c r="B36" s="5">
        <v>152.727</v>
      </c>
      <c r="C36" s="6">
        <v>515</v>
      </c>
      <c r="D36" s="6">
        <v>765</v>
      </c>
      <c r="F36" s="5">
        <f t="shared" si="0"/>
        <v>19.33253164556962</v>
      </c>
      <c r="G36" s="7">
        <f t="shared" si="1"/>
        <v>640</v>
      </c>
    </row>
    <row r="37" spans="2:7" x14ac:dyDescent="0.15">
      <c r="B37" s="5">
        <v>159.697</v>
      </c>
      <c r="C37" s="6">
        <v>550</v>
      </c>
      <c r="D37" s="6">
        <v>790</v>
      </c>
      <c r="F37" s="5">
        <f t="shared" si="0"/>
        <v>20.214810126582279</v>
      </c>
      <c r="G37" s="7">
        <f t="shared" si="1"/>
        <v>670</v>
      </c>
    </row>
    <row r="38" spans="2:7" x14ac:dyDescent="0.15">
      <c r="B38" s="5">
        <v>163.93899999999999</v>
      </c>
      <c r="C38" s="6">
        <v>575</v>
      </c>
      <c r="D38" s="6">
        <v>810</v>
      </c>
      <c r="F38" s="5">
        <f t="shared" si="0"/>
        <v>20.751772151898734</v>
      </c>
      <c r="G38" s="7">
        <f t="shared" si="1"/>
        <v>692.5</v>
      </c>
    </row>
    <row r="39" spans="2:7" x14ac:dyDescent="0.15">
      <c r="B39" s="5">
        <v>167.87899999999999</v>
      </c>
      <c r="C39" s="6">
        <v>595</v>
      </c>
      <c r="D39" s="6">
        <v>825</v>
      </c>
      <c r="F39" s="5">
        <f t="shared" si="0"/>
        <v>21.250506329113925</v>
      </c>
      <c r="G39" s="7">
        <f t="shared" si="1"/>
        <v>710</v>
      </c>
    </row>
    <row r="40" spans="2:7" x14ac:dyDescent="0.15">
      <c r="B40" s="5">
        <v>173.636</v>
      </c>
      <c r="C40" s="6">
        <v>630</v>
      </c>
      <c r="D40" s="6">
        <v>845</v>
      </c>
      <c r="F40" s="5">
        <f t="shared" si="0"/>
        <v>21.979240506329116</v>
      </c>
      <c r="G40" s="7">
        <f t="shared" si="1"/>
        <v>737.5</v>
      </c>
    </row>
    <row r="41" spans="2:7" x14ac:dyDescent="0.15">
      <c r="B41" s="5">
        <v>177.273</v>
      </c>
      <c r="C41" s="6">
        <v>650</v>
      </c>
      <c r="D41" s="6">
        <v>860</v>
      </c>
      <c r="F41" s="5">
        <f t="shared" si="0"/>
        <v>22.439620253164559</v>
      </c>
      <c r="G41" s="7">
        <f t="shared" si="1"/>
        <v>755</v>
      </c>
    </row>
    <row r="42" spans="2:7" x14ac:dyDescent="0.15">
      <c r="B42" s="5">
        <v>183.03</v>
      </c>
      <c r="C42" s="6">
        <v>685</v>
      </c>
      <c r="D42" s="6">
        <v>880</v>
      </c>
      <c r="F42" s="5">
        <f t="shared" si="0"/>
        <v>23.168354430379747</v>
      </c>
      <c r="G42" s="7">
        <f t="shared" si="1"/>
        <v>782.5</v>
      </c>
    </row>
    <row r="43" spans="2:7" x14ac:dyDescent="0.15">
      <c r="B43" s="5">
        <v>190</v>
      </c>
      <c r="C43" s="6">
        <v>725</v>
      </c>
      <c r="D43" s="6">
        <v>905</v>
      </c>
      <c r="F43" s="5">
        <f t="shared" si="0"/>
        <v>24.050632911392405</v>
      </c>
      <c r="G43" s="7">
        <f t="shared" si="1"/>
        <v>815</v>
      </c>
    </row>
    <row r="44" spans="2:7" x14ac:dyDescent="0.15">
      <c r="B44" s="5">
        <v>194.84800000000001</v>
      </c>
      <c r="C44" s="6">
        <v>760</v>
      </c>
      <c r="D44" s="6">
        <v>920</v>
      </c>
      <c r="F44" s="5">
        <f t="shared" si="0"/>
        <v>24.664303797468357</v>
      </c>
      <c r="G44" s="7">
        <f t="shared" si="1"/>
        <v>840</v>
      </c>
    </row>
    <row r="45" spans="2:7" x14ac:dyDescent="0.15">
      <c r="B45" s="5">
        <v>200.303</v>
      </c>
      <c r="C45" s="6">
        <v>790</v>
      </c>
      <c r="D45" s="6">
        <v>940</v>
      </c>
      <c r="F45" s="5">
        <f t="shared" si="0"/>
        <v>25.354810126582279</v>
      </c>
      <c r="G45" s="7">
        <f t="shared" si="1"/>
        <v>865</v>
      </c>
    </row>
    <row r="46" spans="2:7" x14ac:dyDescent="0.15">
      <c r="B46" s="5">
        <v>205.45500000000001</v>
      </c>
      <c r="C46" s="6">
        <v>825</v>
      </c>
      <c r="D46" s="6">
        <v>955</v>
      </c>
      <c r="F46" s="5">
        <f t="shared" si="0"/>
        <v>26.006962025316458</v>
      </c>
      <c r="G46" s="7">
        <f t="shared" si="1"/>
        <v>890</v>
      </c>
    </row>
    <row r="47" spans="2:7" x14ac:dyDescent="0.15">
      <c r="B47" s="5">
        <v>210.60599999999999</v>
      </c>
      <c r="C47" s="6">
        <v>860</v>
      </c>
      <c r="D47" s="6">
        <v>970</v>
      </c>
      <c r="F47" s="5">
        <f t="shared" si="0"/>
        <v>26.658987341772153</v>
      </c>
      <c r="G47" s="7">
        <f t="shared" si="1"/>
        <v>915</v>
      </c>
    </row>
    <row r="48" spans="2:7" x14ac:dyDescent="0.15">
      <c r="B48" s="5">
        <v>214.84800000000001</v>
      </c>
      <c r="C48" s="6">
        <v>890</v>
      </c>
      <c r="D48" s="6">
        <v>980</v>
      </c>
      <c r="F48" s="5">
        <f t="shared" si="0"/>
        <v>27.195949367088613</v>
      </c>
      <c r="G48" s="7">
        <f t="shared" si="1"/>
        <v>935</v>
      </c>
    </row>
    <row r="49" spans="2:7" x14ac:dyDescent="0.15">
      <c r="B49" s="5">
        <v>218.48500000000001</v>
      </c>
      <c r="C49" s="6">
        <v>915</v>
      </c>
      <c r="D49" s="6">
        <v>990</v>
      </c>
      <c r="F49" s="5">
        <f t="shared" si="0"/>
        <v>27.656329113924055</v>
      </c>
      <c r="G49" s="7">
        <f t="shared" si="1"/>
        <v>952.5</v>
      </c>
    </row>
    <row r="50" spans="2:7" x14ac:dyDescent="0.15">
      <c r="B50" s="5">
        <v>222.42400000000001</v>
      </c>
      <c r="C50" s="6">
        <v>940</v>
      </c>
      <c r="D50" s="6">
        <v>1000</v>
      </c>
      <c r="F50" s="5">
        <f t="shared" si="0"/>
        <v>28.154936708860763</v>
      </c>
      <c r="G50" s="7">
        <f t="shared" si="1"/>
        <v>970</v>
      </c>
    </row>
    <row r="51" spans="2:7" x14ac:dyDescent="0.15">
      <c r="B51" s="5">
        <v>228.18199999999999</v>
      </c>
      <c r="C51" s="6">
        <v>980</v>
      </c>
      <c r="D51" s="6">
        <v>1015</v>
      </c>
      <c r="F51" s="5">
        <f t="shared" si="0"/>
        <v>28.88379746835443</v>
      </c>
      <c r="G51" s="7">
        <f t="shared" si="1"/>
        <v>997.5</v>
      </c>
    </row>
    <row r="52" spans="2:7" x14ac:dyDescent="0.15">
      <c r="B52" s="5">
        <v>234.24199999999999</v>
      </c>
      <c r="C52" s="6">
        <v>1015</v>
      </c>
      <c r="D52" s="6">
        <v>1030</v>
      </c>
      <c r="F52" s="5">
        <f t="shared" si="0"/>
        <v>29.650886075949369</v>
      </c>
      <c r="G52" s="7">
        <f t="shared" si="1"/>
        <v>1022.5</v>
      </c>
    </row>
    <row r="53" spans="2:7" x14ac:dyDescent="0.15">
      <c r="B53" s="5">
        <v>237.87899999999999</v>
      </c>
      <c r="C53" s="6">
        <v>1040</v>
      </c>
      <c r="D53" s="6">
        <v>1045</v>
      </c>
      <c r="F53" s="5">
        <f t="shared" si="0"/>
        <v>30.111265822784812</v>
      </c>
      <c r="G53" s="7">
        <f t="shared" si="1"/>
        <v>1042.5</v>
      </c>
    </row>
    <row r="54" spans="2:7" x14ac:dyDescent="0.15">
      <c r="B54" s="5">
        <v>243.93899999999999</v>
      </c>
      <c r="C54" s="6">
        <v>1075</v>
      </c>
      <c r="D54" s="6">
        <v>1065</v>
      </c>
      <c r="F54" s="5">
        <f t="shared" si="0"/>
        <v>30.878354430379748</v>
      </c>
      <c r="G54" s="7">
        <f t="shared" si="1"/>
        <v>1070</v>
      </c>
    </row>
    <row r="55" spans="2:7" x14ac:dyDescent="0.15">
      <c r="B55" s="5">
        <v>248.18199999999999</v>
      </c>
      <c r="C55" s="6">
        <v>1100</v>
      </c>
      <c r="D55" s="6">
        <v>1080</v>
      </c>
      <c r="F55" s="5">
        <f t="shared" si="0"/>
        <v>31.415443037974683</v>
      </c>
      <c r="G55" s="7">
        <f t="shared" si="1"/>
        <v>1090</v>
      </c>
    </row>
    <row r="56" spans="2:7" x14ac:dyDescent="0.15">
      <c r="B56" s="5">
        <v>254.84800000000001</v>
      </c>
      <c r="C56" s="6">
        <v>1135</v>
      </c>
      <c r="D56" s="6">
        <v>1110</v>
      </c>
      <c r="F56" s="5">
        <f t="shared" si="0"/>
        <v>32.259240506329121</v>
      </c>
      <c r="G56" s="7">
        <f t="shared" si="1"/>
        <v>1122.5</v>
      </c>
    </row>
    <row r="57" spans="2:7" x14ac:dyDescent="0.15">
      <c r="B57" s="5">
        <v>259.39400000000001</v>
      </c>
      <c r="C57" s="6">
        <v>1155</v>
      </c>
      <c r="D57" s="6">
        <v>1125</v>
      </c>
      <c r="F57" s="5">
        <f t="shared" si="0"/>
        <v>32.8346835443038</v>
      </c>
      <c r="G57" s="7">
        <f t="shared" si="1"/>
        <v>1140</v>
      </c>
    </row>
    <row r="58" spans="2:7" x14ac:dyDescent="0.15">
      <c r="B58" s="5">
        <v>263.63600000000002</v>
      </c>
      <c r="C58" s="6">
        <v>1180</v>
      </c>
      <c r="D58" s="6">
        <v>1145</v>
      </c>
      <c r="F58" s="5">
        <f t="shared" si="0"/>
        <v>33.371645569620256</v>
      </c>
      <c r="G58" s="7">
        <f t="shared" si="1"/>
        <v>1162.5</v>
      </c>
    </row>
    <row r="59" spans="2:7" x14ac:dyDescent="0.15">
      <c r="B59" s="5">
        <v>267.87900000000002</v>
      </c>
      <c r="C59" s="6">
        <v>1200</v>
      </c>
      <c r="D59" s="6">
        <v>1165</v>
      </c>
      <c r="F59" s="5">
        <f t="shared" si="0"/>
        <v>33.908734177215194</v>
      </c>
      <c r="G59" s="7">
        <f t="shared" si="1"/>
        <v>1182.5</v>
      </c>
    </row>
    <row r="60" spans="2:7" x14ac:dyDescent="0.15">
      <c r="B60" s="5">
        <v>274.84800000000001</v>
      </c>
      <c r="C60" s="6">
        <v>1235</v>
      </c>
      <c r="D60" s="6">
        <v>1200</v>
      </c>
      <c r="F60" s="5">
        <f t="shared" si="0"/>
        <v>34.790886075949373</v>
      </c>
      <c r="G60" s="7">
        <f t="shared" si="1"/>
        <v>1217.5</v>
      </c>
    </row>
    <row r="61" spans="2:7" x14ac:dyDescent="0.15">
      <c r="B61" s="5">
        <v>279.39400000000001</v>
      </c>
      <c r="C61" s="6">
        <v>1260</v>
      </c>
      <c r="D61" s="6">
        <v>1225</v>
      </c>
      <c r="F61" s="5">
        <f t="shared" si="0"/>
        <v>35.366329113924053</v>
      </c>
      <c r="G61" s="7">
        <f t="shared" si="1"/>
        <v>1242.5</v>
      </c>
    </row>
    <row r="62" spans="2:7" x14ac:dyDescent="0.15">
      <c r="B62" s="5">
        <v>283.93900000000002</v>
      </c>
      <c r="C62" s="6">
        <v>1280</v>
      </c>
      <c r="D62" s="6">
        <v>1250</v>
      </c>
      <c r="F62" s="5">
        <f t="shared" si="0"/>
        <v>35.941645569620256</v>
      </c>
      <c r="G62" s="7">
        <f t="shared" si="1"/>
        <v>1265</v>
      </c>
    </row>
    <row r="63" spans="2:7" x14ac:dyDescent="0.15">
      <c r="B63" s="5">
        <v>288.48500000000001</v>
      </c>
      <c r="C63" s="6">
        <v>1300</v>
      </c>
      <c r="D63" s="6">
        <v>1275</v>
      </c>
      <c r="F63" s="5">
        <f t="shared" si="0"/>
        <v>36.517088607594943</v>
      </c>
      <c r="G63" s="7">
        <f t="shared" si="1"/>
        <v>1287.5</v>
      </c>
    </row>
    <row r="64" spans="2:7" x14ac:dyDescent="0.15">
      <c r="B64" s="5">
        <v>293.33300000000003</v>
      </c>
      <c r="C64" s="6">
        <v>1320</v>
      </c>
      <c r="D64" s="6">
        <v>1305</v>
      </c>
      <c r="F64" s="5">
        <f t="shared" si="0"/>
        <v>37.130759493670894</v>
      </c>
      <c r="G64" s="7">
        <f t="shared" si="1"/>
        <v>1312.5</v>
      </c>
    </row>
    <row r="65" spans="2:7" x14ac:dyDescent="0.15">
      <c r="B65" s="5">
        <v>297.57600000000002</v>
      </c>
      <c r="C65" s="6">
        <v>1340</v>
      </c>
      <c r="D65" s="6">
        <v>1335</v>
      </c>
      <c r="F65" s="5">
        <f t="shared" si="0"/>
        <v>37.667848101265825</v>
      </c>
      <c r="G65" s="7">
        <f t="shared" si="1"/>
        <v>1337.5</v>
      </c>
    </row>
    <row r="66" spans="2:7" x14ac:dyDescent="0.15">
      <c r="B66" s="5">
        <v>304.54500000000002</v>
      </c>
      <c r="C66" s="6">
        <v>1370</v>
      </c>
      <c r="D66" s="6">
        <v>1385</v>
      </c>
      <c r="F66" s="5">
        <f t="shared" si="0"/>
        <v>38.550000000000004</v>
      </c>
      <c r="G66" s="7">
        <f t="shared" si="1"/>
        <v>1377.5</v>
      </c>
    </row>
    <row r="67" spans="2:7" x14ac:dyDescent="0.15">
      <c r="B67" s="5">
        <v>309.09100000000001</v>
      </c>
      <c r="C67" s="6">
        <v>1390</v>
      </c>
      <c r="D67" s="6">
        <v>1415</v>
      </c>
      <c r="F67" s="5">
        <f t="shared" si="0"/>
        <v>39.125443037974691</v>
      </c>
      <c r="G67" s="7">
        <f t="shared" si="1"/>
        <v>1402.5</v>
      </c>
    </row>
    <row r="68" spans="2:7" x14ac:dyDescent="0.15">
      <c r="B68" s="5">
        <v>313.33300000000003</v>
      </c>
      <c r="C68" s="6">
        <v>1410</v>
      </c>
      <c r="D68" s="6">
        <v>1445</v>
      </c>
      <c r="F68" s="5">
        <f t="shared" si="0"/>
        <v>39.662405063291146</v>
      </c>
      <c r="G68" s="7">
        <f t="shared" si="1"/>
        <v>1427.5</v>
      </c>
    </row>
    <row r="69" spans="2:7" x14ac:dyDescent="0.15">
      <c r="B69" s="5">
        <v>317.87900000000002</v>
      </c>
      <c r="C69" s="6">
        <v>1430</v>
      </c>
      <c r="D69" s="6">
        <v>1475</v>
      </c>
      <c r="F69" s="5">
        <f t="shared" si="0"/>
        <v>40.237848101265826</v>
      </c>
      <c r="G69" s="7">
        <f t="shared" si="1"/>
        <v>1452.5</v>
      </c>
    </row>
    <row r="70" spans="2:7" x14ac:dyDescent="0.15">
      <c r="B70" s="5">
        <v>324.54500000000002</v>
      </c>
      <c r="C70" s="6">
        <v>1460</v>
      </c>
      <c r="D70" s="6">
        <v>1525</v>
      </c>
      <c r="F70" s="5">
        <f t="shared" si="0"/>
        <v>41.081645569620257</v>
      </c>
      <c r="G70" s="7">
        <f t="shared" si="1"/>
        <v>1492.5</v>
      </c>
    </row>
    <row r="71" spans="2:7" x14ac:dyDescent="0.15">
      <c r="B71" s="5">
        <v>328.78800000000001</v>
      </c>
      <c r="C71" s="6">
        <v>1490</v>
      </c>
      <c r="D71" s="6">
        <v>1555</v>
      </c>
      <c r="F71" s="5">
        <f t="shared" ref="F71:F84" si="2">B71*$G$4</f>
        <v>41.618734177215195</v>
      </c>
      <c r="G71" s="7">
        <f t="shared" ref="G71:G84" si="3">AVERAGE(C71:D71)</f>
        <v>1522.5</v>
      </c>
    </row>
    <row r="72" spans="2:7" x14ac:dyDescent="0.15">
      <c r="B72" s="5">
        <v>333.03</v>
      </c>
      <c r="C72" s="6">
        <v>1520</v>
      </c>
      <c r="D72" s="6">
        <v>1585</v>
      </c>
      <c r="F72" s="5">
        <f t="shared" si="2"/>
        <v>42.155696202531644</v>
      </c>
      <c r="G72" s="7">
        <f t="shared" si="3"/>
        <v>1552.5</v>
      </c>
    </row>
    <row r="73" spans="2:7" x14ac:dyDescent="0.15">
      <c r="B73" s="5">
        <v>337.27300000000002</v>
      </c>
      <c r="C73" s="6">
        <v>1550</v>
      </c>
      <c r="D73" s="6">
        <v>1615</v>
      </c>
      <c r="F73" s="5">
        <f t="shared" si="2"/>
        <v>42.692784810126589</v>
      </c>
      <c r="G73" s="7">
        <f t="shared" si="3"/>
        <v>1582.5</v>
      </c>
    </row>
    <row r="74" spans="2:7" x14ac:dyDescent="0.15">
      <c r="B74" s="5">
        <v>343.93900000000002</v>
      </c>
      <c r="C74" s="6">
        <v>1600</v>
      </c>
      <c r="D74" s="6">
        <v>1660</v>
      </c>
      <c r="F74" s="5">
        <f t="shared" si="2"/>
        <v>43.536582278481021</v>
      </c>
      <c r="G74" s="7">
        <f t="shared" si="3"/>
        <v>1630</v>
      </c>
    </row>
    <row r="75" spans="2:7" x14ac:dyDescent="0.15">
      <c r="B75" s="5">
        <v>348.18200000000002</v>
      </c>
      <c r="C75" s="6">
        <v>1630</v>
      </c>
      <c r="D75" s="6">
        <v>1690</v>
      </c>
      <c r="F75" s="5">
        <f t="shared" si="2"/>
        <v>44.073670886075952</v>
      </c>
      <c r="G75" s="7">
        <f t="shared" si="3"/>
        <v>1660</v>
      </c>
    </row>
    <row r="76" spans="2:7" x14ac:dyDescent="0.15">
      <c r="B76" s="5">
        <v>354.54500000000002</v>
      </c>
      <c r="C76" s="6">
        <v>1685</v>
      </c>
      <c r="D76" s="6">
        <v>1735</v>
      </c>
      <c r="F76" s="5">
        <f t="shared" si="2"/>
        <v>44.879113924050635</v>
      </c>
      <c r="G76" s="7">
        <f t="shared" si="3"/>
        <v>1710</v>
      </c>
    </row>
    <row r="77" spans="2:7" x14ac:dyDescent="0.15">
      <c r="B77" s="5">
        <v>358.78800000000001</v>
      </c>
      <c r="C77" s="6">
        <v>1725</v>
      </c>
      <c r="D77" s="6">
        <v>1765</v>
      </c>
      <c r="F77" s="5">
        <f t="shared" si="2"/>
        <v>45.416202531645574</v>
      </c>
      <c r="G77" s="7">
        <f t="shared" si="3"/>
        <v>1745</v>
      </c>
    </row>
    <row r="78" spans="2:7" x14ac:dyDescent="0.15">
      <c r="B78" s="5">
        <v>363.03</v>
      </c>
      <c r="C78" s="6">
        <v>1765</v>
      </c>
      <c r="D78" s="6">
        <v>1795</v>
      </c>
      <c r="F78" s="5">
        <f t="shared" si="2"/>
        <v>45.953164556962022</v>
      </c>
      <c r="G78" s="7">
        <f t="shared" si="3"/>
        <v>1780</v>
      </c>
    </row>
    <row r="79" spans="2:7" x14ac:dyDescent="0.15">
      <c r="B79" s="5">
        <v>366.97</v>
      </c>
      <c r="C79" s="6">
        <v>1810</v>
      </c>
      <c r="D79" s="6">
        <v>1825</v>
      </c>
      <c r="F79" s="5">
        <f t="shared" si="2"/>
        <v>46.45189873417722</v>
      </c>
      <c r="G79" s="7">
        <f t="shared" si="3"/>
        <v>1817.5</v>
      </c>
    </row>
    <row r="80" spans="2:7" x14ac:dyDescent="0.15">
      <c r="B80" s="5">
        <v>370.60599999999999</v>
      </c>
      <c r="C80" s="6">
        <v>1850</v>
      </c>
      <c r="D80" s="6">
        <v>1855</v>
      </c>
      <c r="F80" s="5">
        <f t="shared" si="2"/>
        <v>46.91215189873418</v>
      </c>
      <c r="G80" s="7">
        <f t="shared" si="3"/>
        <v>1852.5</v>
      </c>
    </row>
    <row r="81" spans="2:7" x14ac:dyDescent="0.15">
      <c r="B81" s="5">
        <v>374.54500000000002</v>
      </c>
      <c r="C81" s="6">
        <v>1895</v>
      </c>
      <c r="D81" s="6">
        <v>1890</v>
      </c>
      <c r="F81" s="5">
        <f t="shared" si="2"/>
        <v>47.410759493670888</v>
      </c>
      <c r="G81" s="7">
        <f t="shared" si="3"/>
        <v>1892.5</v>
      </c>
    </row>
    <row r="82" spans="2:7" x14ac:dyDescent="0.15">
      <c r="B82" s="5">
        <v>378.18200000000002</v>
      </c>
      <c r="C82" s="6">
        <v>1945</v>
      </c>
      <c r="D82" s="6">
        <v>1925</v>
      </c>
      <c r="F82" s="5">
        <f t="shared" si="2"/>
        <v>47.871139240506338</v>
      </c>
      <c r="G82" s="7">
        <f t="shared" si="3"/>
        <v>1935</v>
      </c>
    </row>
    <row r="83" spans="2:7" x14ac:dyDescent="0.15">
      <c r="B83" s="5">
        <v>383.03</v>
      </c>
      <c r="C83" s="6">
        <v>2050</v>
      </c>
      <c r="D83" s="6">
        <v>1975</v>
      </c>
      <c r="F83" s="5">
        <f t="shared" si="2"/>
        <v>48.484810126582275</v>
      </c>
      <c r="G83" s="7">
        <f t="shared" si="3"/>
        <v>2012.5</v>
      </c>
    </row>
    <row r="84" spans="2:7" x14ac:dyDescent="0.15">
      <c r="B84" s="10">
        <v>385.75799999999998</v>
      </c>
      <c r="C84" s="6">
        <v>2230</v>
      </c>
      <c r="D84" s="6">
        <v>2020</v>
      </c>
      <c r="F84" s="5">
        <f t="shared" si="2"/>
        <v>48.830126582278481</v>
      </c>
      <c r="G84" s="7">
        <f t="shared" si="3"/>
        <v>2125</v>
      </c>
    </row>
    <row r="85" spans="2:7" x14ac:dyDescent="0.15">
      <c r="B85" s="5">
        <v>357.57600000000002</v>
      </c>
      <c r="C85" s="6">
        <v>3470</v>
      </c>
      <c r="D85" s="6">
        <v>2390</v>
      </c>
    </row>
    <row r="86" spans="2:7" x14ac:dyDescent="0.15">
      <c r="B86" s="5">
        <v>5.7575799999999999</v>
      </c>
      <c r="C86" s="6">
        <v>23165</v>
      </c>
      <c r="D86" s="6">
        <v>-8225</v>
      </c>
    </row>
    <row r="87" spans="2:7" x14ac:dyDescent="0.15">
      <c r="B87" s="5">
        <v>2.4242400000000002</v>
      </c>
      <c r="C87" s="6">
        <v>22365</v>
      </c>
      <c r="D87" s="6">
        <v>-8225</v>
      </c>
    </row>
    <row r="88" spans="2:7" x14ac:dyDescent="0.15">
      <c r="B88" s="5">
        <v>0.30303000000000002</v>
      </c>
      <c r="C88" s="6">
        <v>19425</v>
      </c>
      <c r="D88" s="6">
        <v>-8225</v>
      </c>
    </row>
  </sheetData>
  <mergeCells count="1">
    <mergeCell ref="B2:D2"/>
  </mergeCells>
  <phoneticPr fontId="1"/>
  <pageMargins left="0.7" right="0.7" top="0.75" bottom="0.75" header="0.3" footer="0.3"/>
  <ignoredErrors>
    <ignoredError sqref="G6:G8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B-7.8気中①</vt:lpstr>
      <vt:lpstr>B-7.8気中②</vt:lpstr>
      <vt:lpstr>B-7.8気中③</vt:lpstr>
      <vt:lpstr>B-7.8水中①</vt:lpstr>
      <vt:lpstr>B-7.8水中②</vt:lpstr>
      <vt:lpstr>B-7.8水中③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</dc:creator>
  <cp:lastModifiedBy>iyoda00</cp:lastModifiedBy>
  <dcterms:created xsi:type="dcterms:W3CDTF">2016-11-09T09:39:02Z</dcterms:created>
  <dcterms:modified xsi:type="dcterms:W3CDTF">2016-11-09T15:50:27Z</dcterms:modified>
</cp:coreProperties>
</file>