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yoda00\Desktop\学生実験\"/>
    </mc:Choice>
  </mc:AlternateContent>
  <bookViews>
    <workbookView xWindow="0" yWindow="0" windowWidth="20490" windowHeight="7770" firstSheet="1" activeTab="5"/>
  </bookViews>
  <sheets>
    <sheet name="B-5.6気中①" sheetId="1" r:id="rId1"/>
    <sheet name="B-5.6気中②" sheetId="2" r:id="rId2"/>
    <sheet name="B-5.6気中③" sheetId="3" r:id="rId3"/>
    <sheet name="B-5.6水中①" sheetId="4" r:id="rId4"/>
    <sheet name="B-5.6水中②" sheetId="5" r:id="rId5"/>
    <sheet name="B-5.6水中③" sheetId="7" r:id="rId6"/>
  </sheets>
  <externalReferences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5" l="1"/>
  <c r="M23" i="7"/>
  <c r="I23" i="7"/>
  <c r="G7" i="7" l="1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G6" i="7"/>
  <c r="F6" i="7"/>
  <c r="G4" i="7"/>
  <c r="M23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G6" i="5"/>
  <c r="G4" i="5"/>
  <c r="F6" i="5" s="1"/>
  <c r="M23" i="4"/>
  <c r="I23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G6" i="4"/>
  <c r="F6" i="4"/>
  <c r="G4" i="4"/>
  <c r="M23" i="3"/>
  <c r="I23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G4" i="3"/>
  <c r="F6" i="3" s="1"/>
  <c r="M23" i="2"/>
  <c r="I23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" i="2"/>
  <c r="F6" i="1"/>
  <c r="G4" i="2"/>
  <c r="M23" i="1"/>
  <c r="I23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G4" i="1"/>
</calcChain>
</file>

<file path=xl/sharedStrings.xml><?xml version="1.0" encoding="utf-8"?>
<sst xmlns="http://schemas.openxmlformats.org/spreadsheetml/2006/main" count="72" uniqueCount="16">
  <si>
    <t>荷重</t>
    <rPh sb="0" eb="2">
      <t>カジュウ</t>
    </rPh>
    <phoneticPr fontId="1"/>
  </si>
  <si>
    <t>ひずみ１</t>
    <phoneticPr fontId="1"/>
  </si>
  <si>
    <t>ひずみ２</t>
    <phoneticPr fontId="1"/>
  </si>
  <si>
    <t>KN</t>
    <phoneticPr fontId="1"/>
  </si>
  <si>
    <r>
      <t>10</t>
    </r>
    <r>
      <rPr>
        <vertAlign val="superscript"/>
        <sz val="11"/>
        <color theme="1"/>
        <rFont val="ＭＳ Ｐゴシック"/>
        <family val="3"/>
        <charset val="128"/>
        <scheme val="minor"/>
      </rPr>
      <t>-6</t>
    </r>
    <phoneticPr fontId="1"/>
  </si>
  <si>
    <t>班名　A-5.6　気中①</t>
    <rPh sb="0" eb="1">
      <t>ハン</t>
    </rPh>
    <rPh sb="1" eb="2">
      <t>メイ</t>
    </rPh>
    <rPh sb="9" eb="11">
      <t>キチュウ</t>
    </rPh>
    <phoneticPr fontId="1"/>
  </si>
  <si>
    <t>圧縮強度</t>
    <rPh sb="0" eb="2">
      <t>アッシュク</t>
    </rPh>
    <rPh sb="2" eb="4">
      <t>キョウド</t>
    </rPh>
    <phoneticPr fontId="1"/>
  </si>
  <si>
    <t>平均ひずみ</t>
    <rPh sb="0" eb="2">
      <t>ヘイキン</t>
    </rPh>
    <phoneticPr fontId="1"/>
  </si>
  <si>
    <t>面積</t>
    <rPh sb="0" eb="2">
      <t>メンセキ</t>
    </rPh>
    <phoneticPr fontId="1"/>
  </si>
  <si>
    <t>1/3荷重</t>
    <rPh sb="3" eb="5">
      <t>カジュウ</t>
    </rPh>
    <phoneticPr fontId="1"/>
  </si>
  <si>
    <t>静弾性係数</t>
    <rPh sb="0" eb="1">
      <t>セイ</t>
    </rPh>
    <rPh sb="1" eb="3">
      <t>ダンセイ</t>
    </rPh>
    <rPh sb="3" eb="5">
      <t>ケイスウ</t>
    </rPh>
    <phoneticPr fontId="1"/>
  </si>
  <si>
    <t>班名　A-5.6　気中②</t>
    <rPh sb="0" eb="1">
      <t>ハン</t>
    </rPh>
    <rPh sb="1" eb="2">
      <t>メイ</t>
    </rPh>
    <rPh sb="9" eb="11">
      <t>キチュウ</t>
    </rPh>
    <phoneticPr fontId="1"/>
  </si>
  <si>
    <t>班名　A-5.6　気中③</t>
    <rPh sb="0" eb="1">
      <t>ハン</t>
    </rPh>
    <rPh sb="1" eb="2">
      <t>メイ</t>
    </rPh>
    <rPh sb="9" eb="11">
      <t>キチュウ</t>
    </rPh>
    <phoneticPr fontId="1"/>
  </si>
  <si>
    <t>班名　A-5.6　水中①</t>
    <rPh sb="0" eb="1">
      <t>ハン</t>
    </rPh>
    <rPh sb="1" eb="2">
      <t>メイ</t>
    </rPh>
    <rPh sb="9" eb="11">
      <t>スイチュウ</t>
    </rPh>
    <phoneticPr fontId="1"/>
  </si>
  <si>
    <t>班名　A-5.6　水中②</t>
    <rPh sb="0" eb="1">
      <t>ハン</t>
    </rPh>
    <rPh sb="1" eb="2">
      <t>メイ</t>
    </rPh>
    <rPh sb="9" eb="11">
      <t>スイチュウ</t>
    </rPh>
    <phoneticPr fontId="1"/>
  </si>
  <si>
    <t>班名　A-5.6　水中③</t>
    <rPh sb="0" eb="1">
      <t>ハン</t>
    </rPh>
    <rPh sb="1" eb="2">
      <t>メイ</t>
    </rPh>
    <rPh sb="9" eb="11">
      <t>スイチュウ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</si>
</sst>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.E+00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2" fontId="0" fillId="0" borderId="2" xfId="0" applyNumberFormat="1" applyBorder="1">
      <alignment vertical="center"/>
    </xf>
    <xf numFmtId="0" fontId="0" fillId="0" borderId="2" xfId="0" applyBorder="1">
      <alignment vertical="center"/>
    </xf>
    <xf numFmtId="1" fontId="0" fillId="0" borderId="2" xfId="0" applyNumberFormat="1" applyBorder="1">
      <alignment vertical="center"/>
    </xf>
    <xf numFmtId="0" fontId="0" fillId="0" borderId="0" xfId="0" applyFill="1" applyBorder="1" applyAlignment="1">
      <alignment horizontal="center" vertical="center"/>
    </xf>
    <xf numFmtId="176" fontId="0" fillId="2" borderId="3" xfId="0" applyNumberFormat="1" applyFill="1" applyBorder="1">
      <alignment vertical="center"/>
    </xf>
    <xf numFmtId="2" fontId="0" fillId="2" borderId="2" xfId="0" applyNumberFormat="1" applyFill="1" applyBorder="1">
      <alignment vertical="center"/>
    </xf>
    <xf numFmtId="1" fontId="0" fillId="2" borderId="2" xfId="0" applyNumberFormat="1" applyFill="1" applyBorder="1">
      <alignment vertical="center"/>
    </xf>
    <xf numFmtId="0" fontId="0" fillId="0" borderId="1" xfId="0" applyFont="1" applyBorder="1" applyAlignment="1">
      <alignment horizontal="center" vertical="center"/>
    </xf>
    <xf numFmtId="2" fontId="0" fillId="3" borderId="2" xfId="0" applyNumberFormat="1" applyFill="1" applyBorder="1">
      <alignment vertical="center"/>
    </xf>
    <xf numFmtId="1" fontId="0" fillId="3" borderId="2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'B-5.6気中①'!$G$6:$G$66</c:f>
              <c:numCache>
                <c:formatCode>0</c:formatCode>
                <c:ptCount val="61"/>
                <c:pt idx="0">
                  <c:v>0</c:v>
                </c:pt>
                <c:pt idx="1">
                  <c:v>90</c:v>
                </c:pt>
                <c:pt idx="2">
                  <c:v>97.5</c:v>
                </c:pt>
                <c:pt idx="3">
                  <c:v>110</c:v>
                </c:pt>
                <c:pt idx="4">
                  <c:v>152.5</c:v>
                </c:pt>
                <c:pt idx="5">
                  <c:v>170</c:v>
                </c:pt>
                <c:pt idx="6">
                  <c:v>190</c:v>
                </c:pt>
                <c:pt idx="7">
                  <c:v>227.5</c:v>
                </c:pt>
                <c:pt idx="8">
                  <c:v>260</c:v>
                </c:pt>
                <c:pt idx="9">
                  <c:v>290</c:v>
                </c:pt>
                <c:pt idx="10">
                  <c:v>317.5</c:v>
                </c:pt>
                <c:pt idx="11">
                  <c:v>340</c:v>
                </c:pt>
                <c:pt idx="12">
                  <c:v>375</c:v>
                </c:pt>
                <c:pt idx="13">
                  <c:v>407.5</c:v>
                </c:pt>
                <c:pt idx="14">
                  <c:v>432.5</c:v>
                </c:pt>
                <c:pt idx="15">
                  <c:v>467.5</c:v>
                </c:pt>
                <c:pt idx="16">
                  <c:v>490</c:v>
                </c:pt>
                <c:pt idx="17">
                  <c:v>512.5</c:v>
                </c:pt>
                <c:pt idx="18">
                  <c:v>550</c:v>
                </c:pt>
                <c:pt idx="19">
                  <c:v>577.5</c:v>
                </c:pt>
                <c:pt idx="20">
                  <c:v>605</c:v>
                </c:pt>
                <c:pt idx="21">
                  <c:v>647.5</c:v>
                </c:pt>
                <c:pt idx="22">
                  <c:v>680</c:v>
                </c:pt>
                <c:pt idx="23">
                  <c:v>710</c:v>
                </c:pt>
                <c:pt idx="24">
                  <c:v>745</c:v>
                </c:pt>
                <c:pt idx="25">
                  <c:v>775</c:v>
                </c:pt>
                <c:pt idx="26">
                  <c:v>810</c:v>
                </c:pt>
                <c:pt idx="27">
                  <c:v>842.5</c:v>
                </c:pt>
                <c:pt idx="28">
                  <c:v>877.5</c:v>
                </c:pt>
                <c:pt idx="29">
                  <c:v>912.5</c:v>
                </c:pt>
                <c:pt idx="30">
                  <c:v>967.5</c:v>
                </c:pt>
                <c:pt idx="31">
                  <c:v>1002.5</c:v>
                </c:pt>
                <c:pt idx="32">
                  <c:v>1040</c:v>
                </c:pt>
                <c:pt idx="33">
                  <c:v>1075</c:v>
                </c:pt>
                <c:pt idx="34">
                  <c:v>1115</c:v>
                </c:pt>
                <c:pt idx="35">
                  <c:v>1152.5</c:v>
                </c:pt>
                <c:pt idx="36">
                  <c:v>1190</c:v>
                </c:pt>
                <c:pt idx="37">
                  <c:v>1227.5</c:v>
                </c:pt>
                <c:pt idx="38">
                  <c:v>1267.5</c:v>
                </c:pt>
                <c:pt idx="39">
                  <c:v>1307.5</c:v>
                </c:pt>
                <c:pt idx="40">
                  <c:v>1372.5</c:v>
                </c:pt>
                <c:pt idx="41">
                  <c:v>1410</c:v>
                </c:pt>
                <c:pt idx="42">
                  <c:v>1455</c:v>
                </c:pt>
                <c:pt idx="43">
                  <c:v>1502.5</c:v>
                </c:pt>
                <c:pt idx="44">
                  <c:v>1547.5</c:v>
                </c:pt>
                <c:pt idx="45">
                  <c:v>1592.5</c:v>
                </c:pt>
                <c:pt idx="46">
                  <c:v>1672.5</c:v>
                </c:pt>
                <c:pt idx="47">
                  <c:v>1722.5</c:v>
                </c:pt>
                <c:pt idx="48">
                  <c:v>1772.5</c:v>
                </c:pt>
                <c:pt idx="49">
                  <c:v>1820</c:v>
                </c:pt>
                <c:pt idx="50">
                  <c:v>1887.5</c:v>
                </c:pt>
                <c:pt idx="51">
                  <c:v>1932.5</c:v>
                </c:pt>
                <c:pt idx="52">
                  <c:v>1982.5</c:v>
                </c:pt>
                <c:pt idx="53">
                  <c:v>2030</c:v>
                </c:pt>
                <c:pt idx="54">
                  <c:v>2087.5</c:v>
                </c:pt>
                <c:pt idx="55">
                  <c:v>2157.5</c:v>
                </c:pt>
                <c:pt idx="56">
                  <c:v>2242.5</c:v>
                </c:pt>
                <c:pt idx="57">
                  <c:v>2320</c:v>
                </c:pt>
                <c:pt idx="58">
                  <c:v>2447.5</c:v>
                </c:pt>
                <c:pt idx="59">
                  <c:v>2552.5</c:v>
                </c:pt>
                <c:pt idx="60">
                  <c:v>2872.5</c:v>
                </c:pt>
              </c:numCache>
            </c:numRef>
          </c:xVal>
          <c:yVal>
            <c:numRef>
              <c:f>'B-5.6気中①'!$F$6:$F$66</c:f>
              <c:numCache>
                <c:formatCode>0.00</c:formatCode>
                <c:ptCount val="61"/>
                <c:pt idx="0" formatCode="General">
                  <c:v>0</c:v>
                </c:pt>
                <c:pt idx="1">
                  <c:v>2.3782151898734178</c:v>
                </c:pt>
                <c:pt idx="2">
                  <c:v>2.3782151898734178</c:v>
                </c:pt>
                <c:pt idx="3">
                  <c:v>2.7234430379746839</c:v>
                </c:pt>
                <c:pt idx="4">
                  <c:v>3.6823924050632915</c:v>
                </c:pt>
                <c:pt idx="5">
                  <c:v>4.1043291139240505</c:v>
                </c:pt>
                <c:pt idx="6">
                  <c:v>4.5646329113924056</c:v>
                </c:pt>
                <c:pt idx="7">
                  <c:v>5.4085189873417727</c:v>
                </c:pt>
                <c:pt idx="8">
                  <c:v>6.0222531645569628</c:v>
                </c:pt>
                <c:pt idx="9">
                  <c:v>6.7510506329113928</c:v>
                </c:pt>
                <c:pt idx="10">
                  <c:v>7.3647848101265829</c:v>
                </c:pt>
                <c:pt idx="11">
                  <c:v>7.8250886075949371</c:v>
                </c:pt>
                <c:pt idx="12">
                  <c:v>8.5922531645569631</c:v>
                </c:pt>
                <c:pt idx="13">
                  <c:v>9.2443417721518983</c:v>
                </c:pt>
                <c:pt idx="14">
                  <c:v>9.8580759493670893</c:v>
                </c:pt>
                <c:pt idx="15">
                  <c:v>10.548518987341772</c:v>
                </c:pt>
                <c:pt idx="16">
                  <c:v>11.123898734177216</c:v>
                </c:pt>
                <c:pt idx="17">
                  <c:v>11.622556962025318</c:v>
                </c:pt>
                <c:pt idx="18">
                  <c:v>12.42807594936709</c:v>
                </c:pt>
                <c:pt idx="19">
                  <c:v>12.965063291139241</c:v>
                </c:pt>
                <c:pt idx="20">
                  <c:v>13.540506329113924</c:v>
                </c:pt>
                <c:pt idx="21">
                  <c:v>14.384303797468355</c:v>
                </c:pt>
                <c:pt idx="22">
                  <c:v>15.036455696202532</c:v>
                </c:pt>
                <c:pt idx="23">
                  <c:v>15.611772151898736</c:v>
                </c:pt>
                <c:pt idx="24">
                  <c:v>16.225569620253165</c:v>
                </c:pt>
                <c:pt idx="25">
                  <c:v>16.800886075949368</c:v>
                </c:pt>
                <c:pt idx="26">
                  <c:v>17.414683544303799</c:v>
                </c:pt>
                <c:pt idx="27">
                  <c:v>18.02835443037975</c:v>
                </c:pt>
                <c:pt idx="28">
                  <c:v>18.603797468354433</c:v>
                </c:pt>
                <c:pt idx="29">
                  <c:v>19.217468354430384</c:v>
                </c:pt>
                <c:pt idx="30">
                  <c:v>20.176455696202535</c:v>
                </c:pt>
                <c:pt idx="31">
                  <c:v>20.751772151898734</c:v>
                </c:pt>
                <c:pt idx="32">
                  <c:v>21.365569620253169</c:v>
                </c:pt>
                <c:pt idx="33">
                  <c:v>21.979240506329116</c:v>
                </c:pt>
                <c:pt idx="34">
                  <c:v>22.554683544303799</c:v>
                </c:pt>
                <c:pt idx="35">
                  <c:v>23.168354430379747</c:v>
                </c:pt>
                <c:pt idx="36">
                  <c:v>23.74379746835443</c:v>
                </c:pt>
                <c:pt idx="37">
                  <c:v>24.357468354430381</c:v>
                </c:pt>
                <c:pt idx="38">
                  <c:v>24.971265822784812</c:v>
                </c:pt>
                <c:pt idx="39">
                  <c:v>25.546582278481015</c:v>
                </c:pt>
                <c:pt idx="40">
                  <c:v>26.428860759493674</c:v>
                </c:pt>
                <c:pt idx="41">
                  <c:v>26.965822784810129</c:v>
                </c:pt>
                <c:pt idx="42">
                  <c:v>27.617974683544304</c:v>
                </c:pt>
                <c:pt idx="43">
                  <c:v>28.154936708860763</c:v>
                </c:pt>
                <c:pt idx="44">
                  <c:v>28.730379746835446</c:v>
                </c:pt>
                <c:pt idx="45">
                  <c:v>29.305696202531646</c:v>
                </c:pt>
                <c:pt idx="46">
                  <c:v>30.187974683544308</c:v>
                </c:pt>
                <c:pt idx="47">
                  <c:v>30.724936708860763</c:v>
                </c:pt>
                <c:pt idx="48">
                  <c:v>31.262025316455698</c:v>
                </c:pt>
                <c:pt idx="49">
                  <c:v>31.837341772151898</c:v>
                </c:pt>
                <c:pt idx="50">
                  <c:v>32.642911392405068</c:v>
                </c:pt>
                <c:pt idx="51">
                  <c:v>33.179873417721517</c:v>
                </c:pt>
                <c:pt idx="52">
                  <c:v>33.793670886075958</c:v>
                </c:pt>
                <c:pt idx="53">
                  <c:v>34.445696202531643</c:v>
                </c:pt>
                <c:pt idx="54">
                  <c:v>35.059493670886084</c:v>
                </c:pt>
                <c:pt idx="55">
                  <c:v>35.711518987341769</c:v>
                </c:pt>
                <c:pt idx="56">
                  <c:v>36.402025316455699</c:v>
                </c:pt>
                <c:pt idx="57">
                  <c:v>36.977341772151895</c:v>
                </c:pt>
                <c:pt idx="58">
                  <c:v>37.744556962025321</c:v>
                </c:pt>
                <c:pt idx="59">
                  <c:v>38.166455696202533</c:v>
                </c:pt>
                <c:pt idx="60">
                  <c:v>38.626835443037976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EF4-4707-9506-5DBB16C41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91225376"/>
        <c:axId val="-491228096"/>
      </c:scatterChart>
      <c:valAx>
        <c:axId val="-491225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91228096"/>
        <c:crosses val="autoZero"/>
        <c:crossBetween val="midCat"/>
      </c:valAx>
      <c:valAx>
        <c:axId val="-49122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91225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'B-5.6気中②'!$G$6:$G$65</c:f>
              <c:numCache>
                <c:formatCode>0</c:formatCode>
                <c:ptCount val="60"/>
                <c:pt idx="0">
                  <c:v>0</c:v>
                </c:pt>
                <c:pt idx="1">
                  <c:v>17.5</c:v>
                </c:pt>
                <c:pt idx="2">
                  <c:v>135</c:v>
                </c:pt>
                <c:pt idx="3">
                  <c:v>137.5</c:v>
                </c:pt>
                <c:pt idx="4">
                  <c:v>162.5</c:v>
                </c:pt>
                <c:pt idx="5">
                  <c:v>200</c:v>
                </c:pt>
                <c:pt idx="6">
                  <c:v>222.5</c:v>
                </c:pt>
                <c:pt idx="7">
                  <c:v>240</c:v>
                </c:pt>
                <c:pt idx="8">
                  <c:v>270</c:v>
                </c:pt>
                <c:pt idx="9">
                  <c:v>302.5</c:v>
                </c:pt>
                <c:pt idx="10">
                  <c:v>325</c:v>
                </c:pt>
                <c:pt idx="11">
                  <c:v>357.5</c:v>
                </c:pt>
                <c:pt idx="12">
                  <c:v>385</c:v>
                </c:pt>
                <c:pt idx="13">
                  <c:v>407.5</c:v>
                </c:pt>
                <c:pt idx="14">
                  <c:v>435</c:v>
                </c:pt>
                <c:pt idx="15">
                  <c:v>462.5</c:v>
                </c:pt>
                <c:pt idx="16">
                  <c:v>490</c:v>
                </c:pt>
                <c:pt idx="17">
                  <c:v>515</c:v>
                </c:pt>
                <c:pt idx="18">
                  <c:v>552.5</c:v>
                </c:pt>
                <c:pt idx="19">
                  <c:v>582.5</c:v>
                </c:pt>
                <c:pt idx="20">
                  <c:v>607.5</c:v>
                </c:pt>
                <c:pt idx="21">
                  <c:v>625</c:v>
                </c:pt>
                <c:pt idx="22">
                  <c:v>647.5</c:v>
                </c:pt>
                <c:pt idx="23">
                  <c:v>690</c:v>
                </c:pt>
                <c:pt idx="24">
                  <c:v>717.5</c:v>
                </c:pt>
                <c:pt idx="25">
                  <c:v>742.5</c:v>
                </c:pt>
                <c:pt idx="26">
                  <c:v>780</c:v>
                </c:pt>
                <c:pt idx="27">
                  <c:v>805</c:v>
                </c:pt>
                <c:pt idx="28">
                  <c:v>852.5</c:v>
                </c:pt>
                <c:pt idx="29">
                  <c:v>887.5</c:v>
                </c:pt>
                <c:pt idx="30">
                  <c:v>922.5</c:v>
                </c:pt>
                <c:pt idx="31">
                  <c:v>955</c:v>
                </c:pt>
                <c:pt idx="32">
                  <c:v>982.5</c:v>
                </c:pt>
                <c:pt idx="33">
                  <c:v>1012.5</c:v>
                </c:pt>
                <c:pt idx="34">
                  <c:v>1037.5</c:v>
                </c:pt>
                <c:pt idx="35">
                  <c:v>1065</c:v>
                </c:pt>
                <c:pt idx="36">
                  <c:v>1107.5</c:v>
                </c:pt>
                <c:pt idx="37">
                  <c:v>1132.5</c:v>
                </c:pt>
                <c:pt idx="38">
                  <c:v>1180</c:v>
                </c:pt>
                <c:pt idx="39">
                  <c:v>1212.5</c:v>
                </c:pt>
                <c:pt idx="40">
                  <c:v>1247.5</c:v>
                </c:pt>
                <c:pt idx="41">
                  <c:v>1285</c:v>
                </c:pt>
                <c:pt idx="42">
                  <c:v>1325</c:v>
                </c:pt>
                <c:pt idx="43">
                  <c:v>1365</c:v>
                </c:pt>
                <c:pt idx="44">
                  <c:v>1402.5</c:v>
                </c:pt>
                <c:pt idx="45">
                  <c:v>1442.5</c:v>
                </c:pt>
                <c:pt idx="46">
                  <c:v>1480</c:v>
                </c:pt>
                <c:pt idx="47">
                  <c:v>1517.5</c:v>
                </c:pt>
                <c:pt idx="48">
                  <c:v>1552.5</c:v>
                </c:pt>
                <c:pt idx="49">
                  <c:v>1587.5</c:v>
                </c:pt>
                <c:pt idx="50">
                  <c:v>1647.5</c:v>
                </c:pt>
                <c:pt idx="51">
                  <c:v>1687.5</c:v>
                </c:pt>
                <c:pt idx="52">
                  <c:v>1747.5</c:v>
                </c:pt>
                <c:pt idx="53">
                  <c:v>1797.5</c:v>
                </c:pt>
                <c:pt idx="54">
                  <c:v>1845</c:v>
                </c:pt>
                <c:pt idx="55">
                  <c:v>1935</c:v>
                </c:pt>
                <c:pt idx="56">
                  <c:v>2000</c:v>
                </c:pt>
                <c:pt idx="57">
                  <c:v>2070</c:v>
                </c:pt>
                <c:pt idx="58">
                  <c:v>2192.5</c:v>
                </c:pt>
                <c:pt idx="59">
                  <c:v>2300</c:v>
                </c:pt>
              </c:numCache>
            </c:numRef>
          </c:xVal>
          <c:yVal>
            <c:numRef>
              <c:f>'B-5.6気中②'!$F$6:$F$65</c:f>
              <c:numCache>
                <c:formatCode>0.00</c:formatCode>
                <c:ptCount val="60"/>
                <c:pt idx="0">
                  <c:v>0</c:v>
                </c:pt>
                <c:pt idx="1">
                  <c:v>0.95895696202531655</c:v>
                </c:pt>
                <c:pt idx="2">
                  <c:v>3.79746835443038</c:v>
                </c:pt>
                <c:pt idx="3">
                  <c:v>3.835822784810127</c:v>
                </c:pt>
                <c:pt idx="4">
                  <c:v>4.2577721518987346</c:v>
                </c:pt>
                <c:pt idx="5">
                  <c:v>5.1016455696202527</c:v>
                </c:pt>
                <c:pt idx="6">
                  <c:v>5.6770253164556967</c:v>
                </c:pt>
                <c:pt idx="7">
                  <c:v>6.0989620253164567</c:v>
                </c:pt>
                <c:pt idx="8">
                  <c:v>6.7894177215189879</c:v>
                </c:pt>
                <c:pt idx="9">
                  <c:v>7.5565822784810139</c:v>
                </c:pt>
                <c:pt idx="10">
                  <c:v>8.055240506329115</c:v>
                </c:pt>
                <c:pt idx="11">
                  <c:v>8.8991139240506332</c:v>
                </c:pt>
                <c:pt idx="12">
                  <c:v>9.5128481012658224</c:v>
                </c:pt>
                <c:pt idx="13">
                  <c:v>10.049860759493672</c:v>
                </c:pt>
                <c:pt idx="14">
                  <c:v>10.701962025316456</c:v>
                </c:pt>
                <c:pt idx="15">
                  <c:v>11.315683544303798</c:v>
                </c:pt>
                <c:pt idx="16">
                  <c:v>11.967784810126584</c:v>
                </c:pt>
                <c:pt idx="17">
                  <c:v>12.581506329113925</c:v>
                </c:pt>
                <c:pt idx="18">
                  <c:v>13.502151898734178</c:v>
                </c:pt>
                <c:pt idx="19">
                  <c:v>14.115822784810128</c:v>
                </c:pt>
                <c:pt idx="20">
                  <c:v>14.691265822784812</c:v>
                </c:pt>
                <c:pt idx="21">
                  <c:v>15.036455696202532</c:v>
                </c:pt>
                <c:pt idx="22">
                  <c:v>15.573417721518988</c:v>
                </c:pt>
                <c:pt idx="23">
                  <c:v>16.53240506329114</c:v>
                </c:pt>
                <c:pt idx="24">
                  <c:v>17.107848101265823</c:v>
                </c:pt>
                <c:pt idx="25">
                  <c:v>17.606455696202534</c:v>
                </c:pt>
                <c:pt idx="26">
                  <c:v>18.373670886075949</c:v>
                </c:pt>
                <c:pt idx="27">
                  <c:v>18.910632911392408</c:v>
                </c:pt>
                <c:pt idx="28">
                  <c:v>19.831265822784811</c:v>
                </c:pt>
                <c:pt idx="29">
                  <c:v>20.521645569620254</c:v>
                </c:pt>
                <c:pt idx="30">
                  <c:v>21.212151898734177</c:v>
                </c:pt>
                <c:pt idx="31">
                  <c:v>21.825822784810128</c:v>
                </c:pt>
                <c:pt idx="32">
                  <c:v>22.401265822784811</c:v>
                </c:pt>
                <c:pt idx="33">
                  <c:v>22.899873417721519</c:v>
                </c:pt>
                <c:pt idx="34">
                  <c:v>23.436962025316454</c:v>
                </c:pt>
                <c:pt idx="35">
                  <c:v>23.935569620253169</c:v>
                </c:pt>
                <c:pt idx="36">
                  <c:v>24.741139240506332</c:v>
                </c:pt>
                <c:pt idx="37">
                  <c:v>25.239746835443039</c:v>
                </c:pt>
                <c:pt idx="38">
                  <c:v>26.045316455696206</c:v>
                </c:pt>
                <c:pt idx="39">
                  <c:v>26.658987341772153</c:v>
                </c:pt>
                <c:pt idx="40">
                  <c:v>27.34949367088608</c:v>
                </c:pt>
                <c:pt idx="41">
                  <c:v>28.001518987341772</c:v>
                </c:pt>
                <c:pt idx="42">
                  <c:v>28.692025316455698</c:v>
                </c:pt>
                <c:pt idx="43">
                  <c:v>29.344050632911397</c:v>
                </c:pt>
                <c:pt idx="44">
                  <c:v>29.996202531645572</c:v>
                </c:pt>
                <c:pt idx="45">
                  <c:v>30.609873417721523</c:v>
                </c:pt>
                <c:pt idx="46">
                  <c:v>31.262025316455698</c:v>
                </c:pt>
                <c:pt idx="47">
                  <c:v>31.798987341772154</c:v>
                </c:pt>
                <c:pt idx="48">
                  <c:v>32.297721518987345</c:v>
                </c:pt>
                <c:pt idx="49">
                  <c:v>32.796329113924052</c:v>
                </c:pt>
                <c:pt idx="50">
                  <c:v>33.563544303797471</c:v>
                </c:pt>
                <c:pt idx="51">
                  <c:v>34.062151898734179</c:v>
                </c:pt>
                <c:pt idx="52">
                  <c:v>34.829367088607597</c:v>
                </c:pt>
                <c:pt idx="53">
                  <c:v>35.404683544303801</c:v>
                </c:pt>
                <c:pt idx="54">
                  <c:v>35.980000000000004</c:v>
                </c:pt>
                <c:pt idx="55">
                  <c:v>36.823924050632911</c:v>
                </c:pt>
                <c:pt idx="56">
                  <c:v>37.36101265822785</c:v>
                </c:pt>
                <c:pt idx="57">
                  <c:v>37.859620253164557</c:v>
                </c:pt>
                <c:pt idx="58">
                  <c:v>38.550000000000004</c:v>
                </c:pt>
                <c:pt idx="59">
                  <c:v>39.010379746835447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61C-435A-A1E4-28A7B5622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91225376"/>
        <c:axId val="-491228096"/>
      </c:scatterChart>
      <c:valAx>
        <c:axId val="-491225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91228096"/>
        <c:crosses val="autoZero"/>
        <c:crossBetween val="midCat"/>
      </c:valAx>
      <c:valAx>
        <c:axId val="-49122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91225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'[1]A-1,2気中②'!$I$6:$I$42</c:f>
              <c:numCache>
                <c:formatCode>0</c:formatCode>
                <c:ptCount val="37"/>
                <c:pt idx="0" formatCode="General">
                  <c:v>0</c:v>
                </c:pt>
                <c:pt idx="1">
                  <c:v>97.5</c:v>
                </c:pt>
                <c:pt idx="2">
                  <c:v>80</c:v>
                </c:pt>
                <c:pt idx="3">
                  <c:v>107.5</c:v>
                </c:pt>
                <c:pt idx="4">
                  <c:v>142.5</c:v>
                </c:pt>
                <c:pt idx="5">
                  <c:v>177.5</c:v>
                </c:pt>
                <c:pt idx="6">
                  <c:v>215</c:v>
                </c:pt>
                <c:pt idx="7">
                  <c:v>252.5</c:v>
                </c:pt>
                <c:pt idx="8">
                  <c:v>287.5</c:v>
                </c:pt>
                <c:pt idx="9">
                  <c:v>325</c:v>
                </c:pt>
                <c:pt idx="10">
                  <c:v>372.5</c:v>
                </c:pt>
                <c:pt idx="11">
                  <c:v>405</c:v>
                </c:pt>
                <c:pt idx="12">
                  <c:v>460</c:v>
                </c:pt>
                <c:pt idx="13">
                  <c:v>500</c:v>
                </c:pt>
                <c:pt idx="14">
                  <c:v>542.5</c:v>
                </c:pt>
                <c:pt idx="15">
                  <c:v>590</c:v>
                </c:pt>
                <c:pt idx="16">
                  <c:v>637.5</c:v>
                </c:pt>
                <c:pt idx="17">
                  <c:v>690</c:v>
                </c:pt>
                <c:pt idx="18">
                  <c:v>740</c:v>
                </c:pt>
                <c:pt idx="19">
                  <c:v>795</c:v>
                </c:pt>
                <c:pt idx="20">
                  <c:v>852.5</c:v>
                </c:pt>
                <c:pt idx="21">
                  <c:v>905</c:v>
                </c:pt>
                <c:pt idx="22">
                  <c:v>965</c:v>
                </c:pt>
                <c:pt idx="23">
                  <c:v>1027.5</c:v>
                </c:pt>
                <c:pt idx="24">
                  <c:v>1095</c:v>
                </c:pt>
                <c:pt idx="25">
                  <c:v>1160</c:v>
                </c:pt>
                <c:pt idx="26">
                  <c:v>1232.5</c:v>
                </c:pt>
                <c:pt idx="27">
                  <c:v>1335</c:v>
                </c:pt>
                <c:pt idx="28">
                  <c:v>1415</c:v>
                </c:pt>
                <c:pt idx="29">
                  <c:v>1525</c:v>
                </c:pt>
                <c:pt idx="30">
                  <c:v>1642.5</c:v>
                </c:pt>
                <c:pt idx="31">
                  <c:v>1820</c:v>
                </c:pt>
                <c:pt idx="32">
                  <c:v>2010</c:v>
                </c:pt>
                <c:pt idx="33">
                  <c:v>2082.5</c:v>
                </c:pt>
                <c:pt idx="34">
                  <c:v>2167.5</c:v>
                </c:pt>
                <c:pt idx="35">
                  <c:v>2310</c:v>
                </c:pt>
              </c:numCache>
            </c:numRef>
          </c:xVal>
          <c:yVal>
            <c:numRef>
              <c:f>'[1]A-1,2気中②'!$H$6:$H$42</c:f>
              <c:numCache>
                <c:formatCode>0.00</c:formatCode>
                <c:ptCount val="37"/>
                <c:pt idx="0">
                  <c:v>0</c:v>
                </c:pt>
                <c:pt idx="1">
                  <c:v>1.4959746835443037</c:v>
                </c:pt>
                <c:pt idx="2">
                  <c:v>1.4192531645569622</c:v>
                </c:pt>
                <c:pt idx="3">
                  <c:v>1.9562658227848102</c:v>
                </c:pt>
                <c:pt idx="4">
                  <c:v>2.6083670886075954</c:v>
                </c:pt>
                <c:pt idx="5">
                  <c:v>3.2220886075949369</c:v>
                </c:pt>
                <c:pt idx="6">
                  <c:v>3.9125443037974685</c:v>
                </c:pt>
                <c:pt idx="7">
                  <c:v>4.5646329113924056</c:v>
                </c:pt>
                <c:pt idx="8">
                  <c:v>5.1400126582278478</c:v>
                </c:pt>
                <c:pt idx="9">
                  <c:v>5.7921012658227848</c:v>
                </c:pt>
                <c:pt idx="10">
                  <c:v>6.5209113924050639</c:v>
                </c:pt>
                <c:pt idx="11">
                  <c:v>7.0579240506329111</c:v>
                </c:pt>
                <c:pt idx="12">
                  <c:v>7.8250886075949371</c:v>
                </c:pt>
                <c:pt idx="13">
                  <c:v>8.400455696202533</c:v>
                </c:pt>
                <c:pt idx="14">
                  <c:v>8.9758354430379743</c:v>
                </c:pt>
                <c:pt idx="15">
                  <c:v>9.5895696202531653</c:v>
                </c:pt>
                <c:pt idx="16">
                  <c:v>10.241658227848101</c:v>
                </c:pt>
                <c:pt idx="17">
                  <c:v>10.893746835443038</c:v>
                </c:pt>
                <c:pt idx="18">
                  <c:v>11.545835443037976</c:v>
                </c:pt>
                <c:pt idx="19">
                  <c:v>12.236291139240508</c:v>
                </c:pt>
                <c:pt idx="20">
                  <c:v>12.888354430379747</c:v>
                </c:pt>
                <c:pt idx="21">
                  <c:v>13.502151898734178</c:v>
                </c:pt>
                <c:pt idx="22">
                  <c:v>14.115822784810128</c:v>
                </c:pt>
                <c:pt idx="23">
                  <c:v>14.767974683544304</c:v>
                </c:pt>
                <c:pt idx="24">
                  <c:v>15.343291139240508</c:v>
                </c:pt>
                <c:pt idx="25">
                  <c:v>15.957088607594939</c:v>
                </c:pt>
                <c:pt idx="26">
                  <c:v>16.53240506329114</c:v>
                </c:pt>
                <c:pt idx="27">
                  <c:v>17.261265822784811</c:v>
                </c:pt>
                <c:pt idx="28">
                  <c:v>17.798227848101266</c:v>
                </c:pt>
                <c:pt idx="29">
                  <c:v>18.450379746835445</c:v>
                </c:pt>
                <c:pt idx="30">
                  <c:v>19.10240506329114</c:v>
                </c:pt>
                <c:pt idx="31">
                  <c:v>19.754556962025319</c:v>
                </c:pt>
                <c:pt idx="32">
                  <c:v>20.291518987341775</c:v>
                </c:pt>
                <c:pt idx="33">
                  <c:v>20.444936708860759</c:v>
                </c:pt>
                <c:pt idx="34">
                  <c:v>20.560000000000002</c:v>
                </c:pt>
                <c:pt idx="35">
                  <c:v>20.636708860759494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A9E-4D83-887E-AD761361D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91225376"/>
        <c:axId val="-491228096"/>
      </c:scatterChart>
      <c:valAx>
        <c:axId val="-491225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91228096"/>
        <c:crosses val="autoZero"/>
        <c:crossBetween val="midCat"/>
      </c:valAx>
      <c:valAx>
        <c:axId val="-49122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91225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'B-5.6水中①'!$G$6:$G$87</c:f>
              <c:numCache>
                <c:formatCode>0</c:formatCode>
                <c:ptCount val="82"/>
                <c:pt idx="0">
                  <c:v>0</c:v>
                </c:pt>
                <c:pt idx="1">
                  <c:v>2.5</c:v>
                </c:pt>
                <c:pt idx="2">
                  <c:v>27.5</c:v>
                </c:pt>
                <c:pt idx="3">
                  <c:v>35</c:v>
                </c:pt>
                <c:pt idx="4">
                  <c:v>62.5</c:v>
                </c:pt>
                <c:pt idx="5">
                  <c:v>80</c:v>
                </c:pt>
                <c:pt idx="6">
                  <c:v>112.5</c:v>
                </c:pt>
                <c:pt idx="7">
                  <c:v>132.5</c:v>
                </c:pt>
                <c:pt idx="8">
                  <c:v>152.5</c:v>
                </c:pt>
                <c:pt idx="9">
                  <c:v>172.5</c:v>
                </c:pt>
                <c:pt idx="10">
                  <c:v>197.5</c:v>
                </c:pt>
                <c:pt idx="11">
                  <c:v>212.5</c:v>
                </c:pt>
                <c:pt idx="12">
                  <c:v>237.5</c:v>
                </c:pt>
                <c:pt idx="13">
                  <c:v>262.5</c:v>
                </c:pt>
                <c:pt idx="14">
                  <c:v>280</c:v>
                </c:pt>
                <c:pt idx="15">
                  <c:v>310</c:v>
                </c:pt>
                <c:pt idx="16">
                  <c:v>330</c:v>
                </c:pt>
                <c:pt idx="17">
                  <c:v>347.5</c:v>
                </c:pt>
                <c:pt idx="18">
                  <c:v>377.5</c:v>
                </c:pt>
                <c:pt idx="19">
                  <c:v>392.5</c:v>
                </c:pt>
                <c:pt idx="20">
                  <c:v>420</c:v>
                </c:pt>
                <c:pt idx="21">
                  <c:v>437.5</c:v>
                </c:pt>
                <c:pt idx="22">
                  <c:v>465</c:v>
                </c:pt>
                <c:pt idx="23">
                  <c:v>482.5</c:v>
                </c:pt>
                <c:pt idx="24">
                  <c:v>515</c:v>
                </c:pt>
                <c:pt idx="25">
                  <c:v>537.5</c:v>
                </c:pt>
                <c:pt idx="26">
                  <c:v>562.5</c:v>
                </c:pt>
                <c:pt idx="27">
                  <c:v>582.5</c:v>
                </c:pt>
                <c:pt idx="28">
                  <c:v>597.5</c:v>
                </c:pt>
                <c:pt idx="29">
                  <c:v>615</c:v>
                </c:pt>
                <c:pt idx="30">
                  <c:v>637.5</c:v>
                </c:pt>
                <c:pt idx="31">
                  <c:v>662.5</c:v>
                </c:pt>
                <c:pt idx="32">
                  <c:v>692.5</c:v>
                </c:pt>
                <c:pt idx="33">
                  <c:v>715</c:v>
                </c:pt>
                <c:pt idx="34">
                  <c:v>735</c:v>
                </c:pt>
                <c:pt idx="35">
                  <c:v>755</c:v>
                </c:pt>
                <c:pt idx="36">
                  <c:v>772.5</c:v>
                </c:pt>
                <c:pt idx="37">
                  <c:v>805</c:v>
                </c:pt>
                <c:pt idx="38">
                  <c:v>825</c:v>
                </c:pt>
                <c:pt idx="39">
                  <c:v>842.5</c:v>
                </c:pt>
                <c:pt idx="40">
                  <c:v>865</c:v>
                </c:pt>
                <c:pt idx="41">
                  <c:v>895</c:v>
                </c:pt>
                <c:pt idx="42">
                  <c:v>912.5</c:v>
                </c:pt>
                <c:pt idx="43">
                  <c:v>930</c:v>
                </c:pt>
                <c:pt idx="44">
                  <c:v>965</c:v>
                </c:pt>
                <c:pt idx="45">
                  <c:v>987.5</c:v>
                </c:pt>
                <c:pt idx="46">
                  <c:v>1015</c:v>
                </c:pt>
                <c:pt idx="47">
                  <c:v>1042.5</c:v>
                </c:pt>
                <c:pt idx="48">
                  <c:v>1065</c:v>
                </c:pt>
                <c:pt idx="49">
                  <c:v>1085</c:v>
                </c:pt>
                <c:pt idx="50">
                  <c:v>1117.5</c:v>
                </c:pt>
                <c:pt idx="51">
                  <c:v>1140</c:v>
                </c:pt>
                <c:pt idx="52">
                  <c:v>1162.5</c:v>
                </c:pt>
                <c:pt idx="53">
                  <c:v>1187.5</c:v>
                </c:pt>
                <c:pt idx="54">
                  <c:v>1210</c:v>
                </c:pt>
                <c:pt idx="55">
                  <c:v>1235</c:v>
                </c:pt>
                <c:pt idx="56">
                  <c:v>1260</c:v>
                </c:pt>
                <c:pt idx="57">
                  <c:v>1282.5</c:v>
                </c:pt>
                <c:pt idx="58">
                  <c:v>1307.5</c:v>
                </c:pt>
                <c:pt idx="59">
                  <c:v>1330</c:v>
                </c:pt>
                <c:pt idx="60">
                  <c:v>1352.5</c:v>
                </c:pt>
                <c:pt idx="61">
                  <c:v>1382.5</c:v>
                </c:pt>
                <c:pt idx="62">
                  <c:v>1395</c:v>
                </c:pt>
                <c:pt idx="63">
                  <c:v>1410</c:v>
                </c:pt>
                <c:pt idx="64">
                  <c:v>1420</c:v>
                </c:pt>
                <c:pt idx="65">
                  <c:v>1442.5</c:v>
                </c:pt>
                <c:pt idx="66">
                  <c:v>1450</c:v>
                </c:pt>
                <c:pt idx="67">
                  <c:v>1470</c:v>
                </c:pt>
                <c:pt idx="68">
                  <c:v>1495</c:v>
                </c:pt>
                <c:pt idx="69">
                  <c:v>1522.5</c:v>
                </c:pt>
                <c:pt idx="70">
                  <c:v>1550</c:v>
                </c:pt>
                <c:pt idx="71">
                  <c:v>1577.5</c:v>
                </c:pt>
                <c:pt idx="72">
                  <c:v>1602.5</c:v>
                </c:pt>
                <c:pt idx="73">
                  <c:v>1632.5</c:v>
                </c:pt>
                <c:pt idx="74">
                  <c:v>1660</c:v>
                </c:pt>
                <c:pt idx="75">
                  <c:v>1690</c:v>
                </c:pt>
                <c:pt idx="76">
                  <c:v>1737.5</c:v>
                </c:pt>
                <c:pt idx="77">
                  <c:v>1772.5</c:v>
                </c:pt>
                <c:pt idx="78">
                  <c:v>1807.5</c:v>
                </c:pt>
                <c:pt idx="79">
                  <c:v>1867.5</c:v>
                </c:pt>
                <c:pt idx="80">
                  <c:v>1907.5</c:v>
                </c:pt>
                <c:pt idx="81">
                  <c:v>2017.5</c:v>
                </c:pt>
              </c:numCache>
            </c:numRef>
          </c:xVal>
          <c:yVal>
            <c:numRef>
              <c:f>'B-5.6水中①'!$F$6:$F$87</c:f>
              <c:numCache>
                <c:formatCode>0.00</c:formatCode>
                <c:ptCount val="82"/>
                <c:pt idx="0">
                  <c:v>0</c:v>
                </c:pt>
                <c:pt idx="1">
                  <c:v>3.8358227848101271E-2</c:v>
                </c:pt>
                <c:pt idx="2">
                  <c:v>1.1507481012658227</c:v>
                </c:pt>
                <c:pt idx="3">
                  <c:v>1.3808987341772154</c:v>
                </c:pt>
                <c:pt idx="4">
                  <c:v>2.2247848101265824</c:v>
                </c:pt>
                <c:pt idx="5">
                  <c:v>2.7617974683544309</c:v>
                </c:pt>
                <c:pt idx="6">
                  <c:v>3.6823924050632915</c:v>
                </c:pt>
                <c:pt idx="7">
                  <c:v>4.2194050632911395</c:v>
                </c:pt>
                <c:pt idx="8">
                  <c:v>4.8331392405063296</c:v>
                </c:pt>
                <c:pt idx="9">
                  <c:v>5.4085189873417727</c:v>
                </c:pt>
                <c:pt idx="10">
                  <c:v>6.2140379746835448</c:v>
                </c:pt>
                <c:pt idx="11">
                  <c:v>6.55926582278481</c:v>
                </c:pt>
                <c:pt idx="12">
                  <c:v>7.3647848101265829</c:v>
                </c:pt>
                <c:pt idx="13">
                  <c:v>8.0935949367088611</c:v>
                </c:pt>
                <c:pt idx="14">
                  <c:v>8.6306075949367091</c:v>
                </c:pt>
                <c:pt idx="15">
                  <c:v>9.4361392405063302</c:v>
                </c:pt>
                <c:pt idx="16">
                  <c:v>10.011506329113926</c:v>
                </c:pt>
                <c:pt idx="17">
                  <c:v>10.548518987341772</c:v>
                </c:pt>
                <c:pt idx="18">
                  <c:v>11.354050632911393</c:v>
                </c:pt>
                <c:pt idx="19">
                  <c:v>11.814341772151899</c:v>
                </c:pt>
                <c:pt idx="20">
                  <c:v>12.543151898734179</c:v>
                </c:pt>
                <c:pt idx="21">
                  <c:v>13.003417721518989</c:v>
                </c:pt>
                <c:pt idx="22">
                  <c:v>13.770632911392406</c:v>
                </c:pt>
                <c:pt idx="23">
                  <c:v>14.269240506329115</c:v>
                </c:pt>
                <c:pt idx="24">
                  <c:v>15.151518987341774</c:v>
                </c:pt>
                <c:pt idx="25">
                  <c:v>15.803544303797469</c:v>
                </c:pt>
                <c:pt idx="26">
                  <c:v>16.494050632911392</c:v>
                </c:pt>
                <c:pt idx="27">
                  <c:v>17.107848101265823</c:v>
                </c:pt>
                <c:pt idx="28">
                  <c:v>17.568101265822786</c:v>
                </c:pt>
                <c:pt idx="29">
                  <c:v>17.990000000000002</c:v>
                </c:pt>
                <c:pt idx="30">
                  <c:v>18.680506329113925</c:v>
                </c:pt>
                <c:pt idx="31">
                  <c:v>19.370886075949368</c:v>
                </c:pt>
                <c:pt idx="32">
                  <c:v>20.214810126582279</c:v>
                </c:pt>
                <c:pt idx="33">
                  <c:v>20.828481012658226</c:v>
                </c:pt>
                <c:pt idx="34">
                  <c:v>21.480632911392409</c:v>
                </c:pt>
                <c:pt idx="35">
                  <c:v>22.017594936708861</c:v>
                </c:pt>
                <c:pt idx="36">
                  <c:v>22.554683544303799</c:v>
                </c:pt>
                <c:pt idx="37">
                  <c:v>23.39848101265823</c:v>
                </c:pt>
                <c:pt idx="38">
                  <c:v>23.973924050632913</c:v>
                </c:pt>
                <c:pt idx="39">
                  <c:v>24.510886075949369</c:v>
                </c:pt>
                <c:pt idx="40">
                  <c:v>25.047974683544304</c:v>
                </c:pt>
                <c:pt idx="41">
                  <c:v>25.930126582278483</c:v>
                </c:pt>
                <c:pt idx="42">
                  <c:v>26.467215189873421</c:v>
                </c:pt>
                <c:pt idx="43">
                  <c:v>27.004177215189873</c:v>
                </c:pt>
                <c:pt idx="44">
                  <c:v>27.92481012658228</c:v>
                </c:pt>
                <c:pt idx="45">
                  <c:v>28.65367088607595</c:v>
                </c:pt>
                <c:pt idx="46">
                  <c:v>29.382405063291142</c:v>
                </c:pt>
                <c:pt idx="47">
                  <c:v>30.111265822784812</c:v>
                </c:pt>
                <c:pt idx="48">
                  <c:v>30.724936708860763</c:v>
                </c:pt>
                <c:pt idx="49">
                  <c:v>31.262025316455698</c:v>
                </c:pt>
                <c:pt idx="50">
                  <c:v>32.144177215189877</c:v>
                </c:pt>
                <c:pt idx="51">
                  <c:v>32.796329113924052</c:v>
                </c:pt>
                <c:pt idx="52">
                  <c:v>33.448354430379752</c:v>
                </c:pt>
                <c:pt idx="53">
                  <c:v>34.062151898734179</c:v>
                </c:pt>
                <c:pt idx="54">
                  <c:v>34.67582278481013</c:v>
                </c:pt>
                <c:pt idx="55">
                  <c:v>35.327974683544305</c:v>
                </c:pt>
                <c:pt idx="56">
                  <c:v>35.941645569620256</c:v>
                </c:pt>
                <c:pt idx="57">
                  <c:v>36.593797468354431</c:v>
                </c:pt>
                <c:pt idx="58">
                  <c:v>37.207468354430382</c:v>
                </c:pt>
                <c:pt idx="59">
                  <c:v>37.782911392405069</c:v>
                </c:pt>
                <c:pt idx="60">
                  <c:v>38.319873417721517</c:v>
                </c:pt>
                <c:pt idx="61">
                  <c:v>39.087088607594943</c:v>
                </c:pt>
                <c:pt idx="62">
                  <c:v>39.355569620253164</c:v>
                </c:pt>
                <c:pt idx="63">
                  <c:v>39.777468354430383</c:v>
                </c:pt>
                <c:pt idx="64">
                  <c:v>40.007721518987339</c:v>
                </c:pt>
                <c:pt idx="65">
                  <c:v>40.467974683544305</c:v>
                </c:pt>
                <c:pt idx="66">
                  <c:v>40.736455696202533</c:v>
                </c:pt>
                <c:pt idx="67">
                  <c:v>41.158481012658228</c:v>
                </c:pt>
                <c:pt idx="68">
                  <c:v>41.733797468354432</c:v>
                </c:pt>
                <c:pt idx="69">
                  <c:v>42.385822784810131</c:v>
                </c:pt>
                <c:pt idx="70">
                  <c:v>42.999620253164558</c:v>
                </c:pt>
                <c:pt idx="71">
                  <c:v>43.613291139240509</c:v>
                </c:pt>
                <c:pt idx="72">
                  <c:v>44.227088607594943</c:v>
                </c:pt>
                <c:pt idx="73">
                  <c:v>44.802405063291147</c:v>
                </c:pt>
                <c:pt idx="74">
                  <c:v>45.416202531645574</c:v>
                </c:pt>
                <c:pt idx="75">
                  <c:v>45.953164556962022</c:v>
                </c:pt>
                <c:pt idx="76">
                  <c:v>46.835443037974684</c:v>
                </c:pt>
                <c:pt idx="77">
                  <c:v>47.372405063291147</c:v>
                </c:pt>
                <c:pt idx="78">
                  <c:v>47.871139240506338</c:v>
                </c:pt>
                <c:pt idx="79">
                  <c:v>48.638227848101273</c:v>
                </c:pt>
                <c:pt idx="80">
                  <c:v>49.060253164556968</c:v>
                </c:pt>
                <c:pt idx="81">
                  <c:v>49.673924050632912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BA7-431B-9F92-A3C6A4104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91225376"/>
        <c:axId val="-491228096"/>
      </c:scatterChart>
      <c:valAx>
        <c:axId val="-491225376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91228096"/>
        <c:crosses val="autoZero"/>
        <c:crossBetween val="midCat"/>
      </c:valAx>
      <c:valAx>
        <c:axId val="-4912280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91225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'B-5.6水中②'!$G$6:$G$86</c:f>
              <c:numCache>
                <c:formatCode>0</c:formatCode>
                <c:ptCount val="81"/>
                <c:pt idx="0">
                  <c:v>0</c:v>
                </c:pt>
                <c:pt idx="1">
                  <c:v>32.5</c:v>
                </c:pt>
                <c:pt idx="2">
                  <c:v>47.5</c:v>
                </c:pt>
                <c:pt idx="3">
                  <c:v>72.5</c:v>
                </c:pt>
                <c:pt idx="4">
                  <c:v>100</c:v>
                </c:pt>
                <c:pt idx="5">
                  <c:v>137.5</c:v>
                </c:pt>
                <c:pt idx="6">
                  <c:v>160</c:v>
                </c:pt>
                <c:pt idx="7">
                  <c:v>190</c:v>
                </c:pt>
                <c:pt idx="8">
                  <c:v>217.5</c:v>
                </c:pt>
                <c:pt idx="9">
                  <c:v>245</c:v>
                </c:pt>
                <c:pt idx="10">
                  <c:v>267.5</c:v>
                </c:pt>
                <c:pt idx="11">
                  <c:v>282.5</c:v>
                </c:pt>
                <c:pt idx="12">
                  <c:v>302.5</c:v>
                </c:pt>
                <c:pt idx="13">
                  <c:v>330</c:v>
                </c:pt>
                <c:pt idx="14">
                  <c:v>350</c:v>
                </c:pt>
                <c:pt idx="15">
                  <c:v>385</c:v>
                </c:pt>
                <c:pt idx="16">
                  <c:v>407.5</c:v>
                </c:pt>
                <c:pt idx="17">
                  <c:v>430</c:v>
                </c:pt>
                <c:pt idx="18">
                  <c:v>450</c:v>
                </c:pt>
                <c:pt idx="19">
                  <c:v>472.5</c:v>
                </c:pt>
                <c:pt idx="20">
                  <c:v>505</c:v>
                </c:pt>
                <c:pt idx="21">
                  <c:v>532.5</c:v>
                </c:pt>
                <c:pt idx="22">
                  <c:v>555</c:v>
                </c:pt>
                <c:pt idx="23">
                  <c:v>580</c:v>
                </c:pt>
                <c:pt idx="24">
                  <c:v>605</c:v>
                </c:pt>
                <c:pt idx="25">
                  <c:v>627.5</c:v>
                </c:pt>
                <c:pt idx="26">
                  <c:v>655</c:v>
                </c:pt>
                <c:pt idx="27">
                  <c:v>682.5</c:v>
                </c:pt>
                <c:pt idx="28">
                  <c:v>705</c:v>
                </c:pt>
                <c:pt idx="29">
                  <c:v>725</c:v>
                </c:pt>
                <c:pt idx="30">
                  <c:v>745</c:v>
                </c:pt>
                <c:pt idx="31">
                  <c:v>765</c:v>
                </c:pt>
                <c:pt idx="32">
                  <c:v>795</c:v>
                </c:pt>
                <c:pt idx="33">
                  <c:v>815</c:v>
                </c:pt>
                <c:pt idx="34">
                  <c:v>845</c:v>
                </c:pt>
                <c:pt idx="35">
                  <c:v>890</c:v>
                </c:pt>
                <c:pt idx="36">
                  <c:v>930</c:v>
                </c:pt>
                <c:pt idx="37">
                  <c:v>965</c:v>
                </c:pt>
                <c:pt idx="38">
                  <c:v>1005</c:v>
                </c:pt>
                <c:pt idx="39">
                  <c:v>1037.5</c:v>
                </c:pt>
                <c:pt idx="40">
                  <c:v>1062.5</c:v>
                </c:pt>
                <c:pt idx="41">
                  <c:v>1085</c:v>
                </c:pt>
                <c:pt idx="42">
                  <c:v>1110</c:v>
                </c:pt>
                <c:pt idx="43">
                  <c:v>1132.5</c:v>
                </c:pt>
                <c:pt idx="44">
                  <c:v>1152.5</c:v>
                </c:pt>
                <c:pt idx="45">
                  <c:v>1190</c:v>
                </c:pt>
                <c:pt idx="46">
                  <c:v>1215</c:v>
                </c:pt>
                <c:pt idx="47">
                  <c:v>1240</c:v>
                </c:pt>
                <c:pt idx="48">
                  <c:v>1265</c:v>
                </c:pt>
                <c:pt idx="49">
                  <c:v>1305</c:v>
                </c:pt>
                <c:pt idx="50">
                  <c:v>1337.5</c:v>
                </c:pt>
                <c:pt idx="51">
                  <c:v>1365</c:v>
                </c:pt>
                <c:pt idx="52">
                  <c:v>1395</c:v>
                </c:pt>
                <c:pt idx="53">
                  <c:v>1425</c:v>
                </c:pt>
                <c:pt idx="54">
                  <c:v>1450</c:v>
                </c:pt>
                <c:pt idx="55">
                  <c:v>1472.5</c:v>
                </c:pt>
                <c:pt idx="56">
                  <c:v>1495</c:v>
                </c:pt>
                <c:pt idx="57">
                  <c:v>1520</c:v>
                </c:pt>
                <c:pt idx="58">
                  <c:v>1555</c:v>
                </c:pt>
                <c:pt idx="59">
                  <c:v>1580</c:v>
                </c:pt>
                <c:pt idx="60">
                  <c:v>1622.5</c:v>
                </c:pt>
                <c:pt idx="61">
                  <c:v>1647.5</c:v>
                </c:pt>
                <c:pt idx="62">
                  <c:v>1677.5</c:v>
                </c:pt>
                <c:pt idx="63">
                  <c:v>1720</c:v>
                </c:pt>
                <c:pt idx="64">
                  <c:v>1752.5</c:v>
                </c:pt>
                <c:pt idx="65">
                  <c:v>1785</c:v>
                </c:pt>
                <c:pt idx="66">
                  <c:v>1815</c:v>
                </c:pt>
                <c:pt idx="67">
                  <c:v>1857.5</c:v>
                </c:pt>
                <c:pt idx="68">
                  <c:v>1890</c:v>
                </c:pt>
                <c:pt idx="69">
                  <c:v>1925</c:v>
                </c:pt>
                <c:pt idx="70">
                  <c:v>1945</c:v>
                </c:pt>
                <c:pt idx="71">
                  <c:v>1962.5</c:v>
                </c:pt>
                <c:pt idx="72">
                  <c:v>1985</c:v>
                </c:pt>
                <c:pt idx="73">
                  <c:v>2025</c:v>
                </c:pt>
                <c:pt idx="74">
                  <c:v>2045</c:v>
                </c:pt>
                <c:pt idx="75">
                  <c:v>2082.5</c:v>
                </c:pt>
                <c:pt idx="76">
                  <c:v>2125</c:v>
                </c:pt>
                <c:pt idx="77">
                  <c:v>2175</c:v>
                </c:pt>
                <c:pt idx="78">
                  <c:v>2205</c:v>
                </c:pt>
                <c:pt idx="79">
                  <c:v>2245</c:v>
                </c:pt>
                <c:pt idx="80">
                  <c:v>2320</c:v>
                </c:pt>
              </c:numCache>
            </c:numRef>
          </c:xVal>
          <c:yVal>
            <c:numRef>
              <c:f>'B-5.6水中②'!$F$6:$F$86</c:f>
              <c:numCache>
                <c:formatCode>0.00</c:formatCode>
                <c:ptCount val="81"/>
                <c:pt idx="0">
                  <c:v>0</c:v>
                </c:pt>
                <c:pt idx="1">
                  <c:v>0.95895696202531655</c:v>
                </c:pt>
                <c:pt idx="2">
                  <c:v>1.3425443037974685</c:v>
                </c:pt>
                <c:pt idx="3">
                  <c:v>1.9946329113924053</c:v>
                </c:pt>
                <c:pt idx="4">
                  <c:v>2.6850759493670888</c:v>
                </c:pt>
                <c:pt idx="5">
                  <c:v>3.5289620253164555</c:v>
                </c:pt>
                <c:pt idx="6">
                  <c:v>4.1426962025316456</c:v>
                </c:pt>
                <c:pt idx="7">
                  <c:v>4.7947848101265826</c:v>
                </c:pt>
                <c:pt idx="8">
                  <c:v>5.6003037974683556</c:v>
                </c:pt>
                <c:pt idx="9">
                  <c:v>6.2523924050632917</c:v>
                </c:pt>
                <c:pt idx="10">
                  <c:v>6.7894177215189879</c:v>
                </c:pt>
                <c:pt idx="11">
                  <c:v>7.2113544303797479</c:v>
                </c:pt>
                <c:pt idx="12">
                  <c:v>7.710012658227849</c:v>
                </c:pt>
                <c:pt idx="13">
                  <c:v>8.5155316455696202</c:v>
                </c:pt>
                <c:pt idx="14">
                  <c:v>9.0141898734177222</c:v>
                </c:pt>
                <c:pt idx="15">
                  <c:v>9.8580759493670893</c:v>
                </c:pt>
                <c:pt idx="16">
                  <c:v>10.433443037974683</c:v>
                </c:pt>
                <c:pt idx="17">
                  <c:v>11.047177215189874</c:v>
                </c:pt>
                <c:pt idx="18">
                  <c:v>11.58420253164557</c:v>
                </c:pt>
                <c:pt idx="19">
                  <c:v>12.197924050632913</c:v>
                </c:pt>
                <c:pt idx="20">
                  <c:v>13.118481012658227</c:v>
                </c:pt>
                <c:pt idx="21">
                  <c:v>13.73227848101266</c:v>
                </c:pt>
                <c:pt idx="22">
                  <c:v>14.384303797468355</c:v>
                </c:pt>
                <c:pt idx="23">
                  <c:v>14.998101265822786</c:v>
                </c:pt>
                <c:pt idx="24">
                  <c:v>15.611772151898736</c:v>
                </c:pt>
                <c:pt idx="25">
                  <c:v>16.225569620253165</c:v>
                </c:pt>
                <c:pt idx="26">
                  <c:v>16.87759493670886</c:v>
                </c:pt>
                <c:pt idx="27">
                  <c:v>17.529746835443042</c:v>
                </c:pt>
                <c:pt idx="28">
                  <c:v>18.181772151898734</c:v>
                </c:pt>
                <c:pt idx="29">
                  <c:v>18.680506329113925</c:v>
                </c:pt>
                <c:pt idx="30">
                  <c:v>19.217468354430384</c:v>
                </c:pt>
                <c:pt idx="31">
                  <c:v>19.716202531645571</c:v>
                </c:pt>
                <c:pt idx="32">
                  <c:v>20.444936708860759</c:v>
                </c:pt>
                <c:pt idx="33">
                  <c:v>20.982025316455697</c:v>
                </c:pt>
                <c:pt idx="34">
                  <c:v>21.787468354430381</c:v>
                </c:pt>
                <c:pt idx="35">
                  <c:v>22.823164556962027</c:v>
                </c:pt>
                <c:pt idx="36">
                  <c:v>23.74379746835443</c:v>
                </c:pt>
                <c:pt idx="37">
                  <c:v>24.702784810126584</c:v>
                </c:pt>
                <c:pt idx="38">
                  <c:v>25.623291139240507</c:v>
                </c:pt>
                <c:pt idx="39">
                  <c:v>26.428860759493674</c:v>
                </c:pt>
                <c:pt idx="40">
                  <c:v>27.042531645569621</c:v>
                </c:pt>
                <c:pt idx="41">
                  <c:v>27.617974683544304</c:v>
                </c:pt>
                <c:pt idx="42">
                  <c:v>28.193291139240507</c:v>
                </c:pt>
                <c:pt idx="43">
                  <c:v>28.730379746835446</c:v>
                </c:pt>
                <c:pt idx="44">
                  <c:v>29.267341772151898</c:v>
                </c:pt>
                <c:pt idx="45">
                  <c:v>30.149620253164557</c:v>
                </c:pt>
                <c:pt idx="46">
                  <c:v>30.686582278481016</c:v>
                </c:pt>
                <c:pt idx="47">
                  <c:v>31.262025316455698</c:v>
                </c:pt>
                <c:pt idx="48">
                  <c:v>31.87569620253165</c:v>
                </c:pt>
                <c:pt idx="49">
                  <c:v>32.757974683544305</c:v>
                </c:pt>
                <c:pt idx="50">
                  <c:v>33.448354430379752</c:v>
                </c:pt>
                <c:pt idx="51">
                  <c:v>34.138860759493674</c:v>
                </c:pt>
                <c:pt idx="52">
                  <c:v>34.829367088607597</c:v>
                </c:pt>
                <c:pt idx="53">
                  <c:v>35.481392405063296</c:v>
                </c:pt>
                <c:pt idx="54">
                  <c:v>36.018354430379752</c:v>
                </c:pt>
                <c:pt idx="55">
                  <c:v>36.478734177215195</c:v>
                </c:pt>
                <c:pt idx="56">
                  <c:v>36.977341772151895</c:v>
                </c:pt>
                <c:pt idx="57">
                  <c:v>37.476075949367086</c:v>
                </c:pt>
                <c:pt idx="58">
                  <c:v>38.243164556962029</c:v>
                </c:pt>
                <c:pt idx="59">
                  <c:v>38.741898734177212</c:v>
                </c:pt>
                <c:pt idx="60">
                  <c:v>39.585696202531643</c:v>
                </c:pt>
                <c:pt idx="61">
                  <c:v>40.122784810126589</c:v>
                </c:pt>
                <c:pt idx="62">
                  <c:v>40.698101265822785</c:v>
                </c:pt>
                <c:pt idx="63">
                  <c:v>41.618734177215195</c:v>
                </c:pt>
                <c:pt idx="64">
                  <c:v>42.155696202531644</c:v>
                </c:pt>
                <c:pt idx="65">
                  <c:v>42.769493670886078</c:v>
                </c:pt>
                <c:pt idx="66">
                  <c:v>43.306455696202534</c:v>
                </c:pt>
                <c:pt idx="67">
                  <c:v>44.1120253164557</c:v>
                </c:pt>
                <c:pt idx="68">
                  <c:v>44.648987341772148</c:v>
                </c:pt>
                <c:pt idx="69">
                  <c:v>45.224430379746842</c:v>
                </c:pt>
                <c:pt idx="70">
                  <c:v>45.569620253164558</c:v>
                </c:pt>
                <c:pt idx="71">
                  <c:v>45.953164556962022</c:v>
                </c:pt>
                <c:pt idx="72">
                  <c:v>46.375189873417725</c:v>
                </c:pt>
                <c:pt idx="73">
                  <c:v>46.988860759493676</c:v>
                </c:pt>
                <c:pt idx="74">
                  <c:v>47.334050632911399</c:v>
                </c:pt>
                <c:pt idx="75">
                  <c:v>47.871139240506338</c:v>
                </c:pt>
                <c:pt idx="76">
                  <c:v>48.446455696202534</c:v>
                </c:pt>
                <c:pt idx="77">
                  <c:v>49.060253164556968</c:v>
                </c:pt>
                <c:pt idx="78">
                  <c:v>49.405443037974685</c:v>
                </c:pt>
                <c:pt idx="79">
                  <c:v>49.750632911392408</c:v>
                </c:pt>
                <c:pt idx="80">
                  <c:v>50.287721518987347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498-4FA9-86E8-7B72E6795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91225376"/>
        <c:axId val="-491228096"/>
      </c:scatterChart>
      <c:valAx>
        <c:axId val="-491225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91228096"/>
        <c:crosses val="autoZero"/>
        <c:crossBetween val="midCat"/>
      </c:valAx>
      <c:valAx>
        <c:axId val="-49122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91225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'B-5.6水中③'!$G$6:$G$90</c:f>
              <c:numCache>
                <c:formatCode>0</c:formatCode>
                <c:ptCount val="85"/>
                <c:pt idx="0">
                  <c:v>0</c:v>
                </c:pt>
                <c:pt idx="1">
                  <c:v>0</c:v>
                </c:pt>
                <c:pt idx="2">
                  <c:v>2.5</c:v>
                </c:pt>
                <c:pt idx="3">
                  <c:v>30</c:v>
                </c:pt>
                <c:pt idx="4">
                  <c:v>50</c:v>
                </c:pt>
                <c:pt idx="5">
                  <c:v>70</c:v>
                </c:pt>
                <c:pt idx="6">
                  <c:v>105</c:v>
                </c:pt>
                <c:pt idx="7">
                  <c:v>120</c:v>
                </c:pt>
                <c:pt idx="8">
                  <c:v>152.5</c:v>
                </c:pt>
                <c:pt idx="9">
                  <c:v>172.5</c:v>
                </c:pt>
                <c:pt idx="10">
                  <c:v>197.5</c:v>
                </c:pt>
                <c:pt idx="11">
                  <c:v>212.5</c:v>
                </c:pt>
                <c:pt idx="12">
                  <c:v>237.5</c:v>
                </c:pt>
                <c:pt idx="13">
                  <c:v>290</c:v>
                </c:pt>
                <c:pt idx="14">
                  <c:v>305</c:v>
                </c:pt>
                <c:pt idx="15">
                  <c:v>325</c:v>
                </c:pt>
                <c:pt idx="16">
                  <c:v>362.5</c:v>
                </c:pt>
                <c:pt idx="17">
                  <c:v>385</c:v>
                </c:pt>
                <c:pt idx="18">
                  <c:v>407.5</c:v>
                </c:pt>
                <c:pt idx="19">
                  <c:v>422.5</c:v>
                </c:pt>
                <c:pt idx="20">
                  <c:v>440</c:v>
                </c:pt>
                <c:pt idx="21">
                  <c:v>462.5</c:v>
                </c:pt>
                <c:pt idx="22">
                  <c:v>492.5</c:v>
                </c:pt>
                <c:pt idx="23">
                  <c:v>517.5</c:v>
                </c:pt>
                <c:pt idx="24">
                  <c:v>530</c:v>
                </c:pt>
                <c:pt idx="25">
                  <c:v>542.5</c:v>
                </c:pt>
                <c:pt idx="26">
                  <c:v>567.5</c:v>
                </c:pt>
                <c:pt idx="27">
                  <c:v>587.5</c:v>
                </c:pt>
                <c:pt idx="28">
                  <c:v>610</c:v>
                </c:pt>
                <c:pt idx="29">
                  <c:v>625</c:v>
                </c:pt>
                <c:pt idx="30">
                  <c:v>652.5</c:v>
                </c:pt>
                <c:pt idx="31">
                  <c:v>672.5</c:v>
                </c:pt>
                <c:pt idx="32">
                  <c:v>690</c:v>
                </c:pt>
                <c:pt idx="33">
                  <c:v>722.5</c:v>
                </c:pt>
                <c:pt idx="34">
                  <c:v>740</c:v>
                </c:pt>
                <c:pt idx="35">
                  <c:v>757.5</c:v>
                </c:pt>
                <c:pt idx="36">
                  <c:v>780</c:v>
                </c:pt>
                <c:pt idx="37">
                  <c:v>797.5</c:v>
                </c:pt>
                <c:pt idx="38">
                  <c:v>820</c:v>
                </c:pt>
                <c:pt idx="39">
                  <c:v>840</c:v>
                </c:pt>
                <c:pt idx="40">
                  <c:v>872.5</c:v>
                </c:pt>
                <c:pt idx="41">
                  <c:v>892.5</c:v>
                </c:pt>
                <c:pt idx="42">
                  <c:v>915</c:v>
                </c:pt>
                <c:pt idx="43">
                  <c:v>935</c:v>
                </c:pt>
                <c:pt idx="44">
                  <c:v>955</c:v>
                </c:pt>
                <c:pt idx="45">
                  <c:v>975</c:v>
                </c:pt>
                <c:pt idx="46">
                  <c:v>995</c:v>
                </c:pt>
                <c:pt idx="47">
                  <c:v>1027.5</c:v>
                </c:pt>
                <c:pt idx="48">
                  <c:v>1050</c:v>
                </c:pt>
                <c:pt idx="49">
                  <c:v>1072.5</c:v>
                </c:pt>
                <c:pt idx="50">
                  <c:v>1090</c:v>
                </c:pt>
                <c:pt idx="51">
                  <c:v>1110</c:v>
                </c:pt>
                <c:pt idx="52">
                  <c:v>1132.5</c:v>
                </c:pt>
                <c:pt idx="53">
                  <c:v>1165</c:v>
                </c:pt>
                <c:pt idx="54">
                  <c:v>1187.5</c:v>
                </c:pt>
                <c:pt idx="55">
                  <c:v>1205</c:v>
                </c:pt>
                <c:pt idx="56">
                  <c:v>1225</c:v>
                </c:pt>
                <c:pt idx="57">
                  <c:v>1260</c:v>
                </c:pt>
                <c:pt idx="58">
                  <c:v>1280</c:v>
                </c:pt>
                <c:pt idx="59">
                  <c:v>1302.5</c:v>
                </c:pt>
                <c:pt idx="60">
                  <c:v>1325</c:v>
                </c:pt>
                <c:pt idx="61">
                  <c:v>1360</c:v>
                </c:pt>
                <c:pt idx="62">
                  <c:v>1382.5</c:v>
                </c:pt>
                <c:pt idx="63">
                  <c:v>1405</c:v>
                </c:pt>
                <c:pt idx="64">
                  <c:v>1440</c:v>
                </c:pt>
                <c:pt idx="65">
                  <c:v>1462.5</c:v>
                </c:pt>
                <c:pt idx="66">
                  <c:v>1487.5</c:v>
                </c:pt>
                <c:pt idx="67">
                  <c:v>1522.5</c:v>
                </c:pt>
                <c:pt idx="68">
                  <c:v>1545</c:v>
                </c:pt>
                <c:pt idx="69">
                  <c:v>1567.5</c:v>
                </c:pt>
                <c:pt idx="70">
                  <c:v>1592.5</c:v>
                </c:pt>
                <c:pt idx="71">
                  <c:v>1617.5</c:v>
                </c:pt>
                <c:pt idx="72">
                  <c:v>1642.5</c:v>
                </c:pt>
                <c:pt idx="73">
                  <c:v>1665</c:v>
                </c:pt>
                <c:pt idx="74">
                  <c:v>1680</c:v>
                </c:pt>
                <c:pt idx="75">
                  <c:v>1702.5</c:v>
                </c:pt>
                <c:pt idx="76">
                  <c:v>1727.5</c:v>
                </c:pt>
                <c:pt idx="77">
                  <c:v>1757.5</c:v>
                </c:pt>
                <c:pt idx="78">
                  <c:v>1787.5</c:v>
                </c:pt>
                <c:pt idx="79">
                  <c:v>1807.5</c:v>
                </c:pt>
                <c:pt idx="80">
                  <c:v>1835</c:v>
                </c:pt>
                <c:pt idx="81">
                  <c:v>1872.5</c:v>
                </c:pt>
                <c:pt idx="82">
                  <c:v>1900</c:v>
                </c:pt>
                <c:pt idx="83">
                  <c:v>1937.5</c:v>
                </c:pt>
                <c:pt idx="84">
                  <c:v>1982.5</c:v>
                </c:pt>
              </c:numCache>
            </c:numRef>
          </c:xVal>
          <c:yVal>
            <c:numRef>
              <c:f>'B-5.6水中③'!$F$6:$F$90</c:f>
              <c:numCache>
                <c:formatCode>0.00</c:formatCode>
                <c:ptCount val="85"/>
                <c:pt idx="0">
                  <c:v>0</c:v>
                </c:pt>
                <c:pt idx="1">
                  <c:v>7.6716582278481008E-2</c:v>
                </c:pt>
                <c:pt idx="2">
                  <c:v>0.92059873417721527</c:v>
                </c:pt>
                <c:pt idx="3">
                  <c:v>1.726126582278481</c:v>
                </c:pt>
                <c:pt idx="4">
                  <c:v>2.1864177215189877</c:v>
                </c:pt>
                <c:pt idx="5">
                  <c:v>2.8001518987341778</c:v>
                </c:pt>
                <c:pt idx="6">
                  <c:v>3.6823924050632915</c:v>
                </c:pt>
                <c:pt idx="7">
                  <c:v>4.0659746835443045</c:v>
                </c:pt>
                <c:pt idx="8">
                  <c:v>4.9865696202531655</c:v>
                </c:pt>
                <c:pt idx="9">
                  <c:v>5.5235949367088617</c:v>
                </c:pt>
                <c:pt idx="10">
                  <c:v>6.1373164556962028</c:v>
                </c:pt>
                <c:pt idx="11">
                  <c:v>6.6359746835443039</c:v>
                </c:pt>
                <c:pt idx="12">
                  <c:v>7.2497088607594939</c:v>
                </c:pt>
                <c:pt idx="13">
                  <c:v>8.7456835443037981</c:v>
                </c:pt>
                <c:pt idx="14">
                  <c:v>9.2443417721518983</c:v>
                </c:pt>
                <c:pt idx="15">
                  <c:v>9.8197215189873432</c:v>
                </c:pt>
                <c:pt idx="16">
                  <c:v>10.855392405063292</c:v>
                </c:pt>
                <c:pt idx="17">
                  <c:v>11.469126582278481</c:v>
                </c:pt>
                <c:pt idx="18">
                  <c:v>12.121215189873418</c:v>
                </c:pt>
                <c:pt idx="19">
                  <c:v>12.658227848101266</c:v>
                </c:pt>
                <c:pt idx="20">
                  <c:v>13.118481012658227</c:v>
                </c:pt>
                <c:pt idx="21">
                  <c:v>13.770632911392406</c:v>
                </c:pt>
                <c:pt idx="22">
                  <c:v>14.652911392405064</c:v>
                </c:pt>
                <c:pt idx="23">
                  <c:v>15.343291139240508</c:v>
                </c:pt>
                <c:pt idx="24">
                  <c:v>15.842025316455697</c:v>
                </c:pt>
                <c:pt idx="25">
                  <c:v>16.225569620253165</c:v>
                </c:pt>
                <c:pt idx="26">
                  <c:v>16.87759493670886</c:v>
                </c:pt>
                <c:pt idx="27">
                  <c:v>17.568101265822786</c:v>
                </c:pt>
                <c:pt idx="28">
                  <c:v>18.181772151898734</c:v>
                </c:pt>
                <c:pt idx="29">
                  <c:v>18.680506329113925</c:v>
                </c:pt>
                <c:pt idx="30">
                  <c:v>19.5626582278481</c:v>
                </c:pt>
                <c:pt idx="31">
                  <c:v>20.099746835443042</c:v>
                </c:pt>
                <c:pt idx="32">
                  <c:v>20.675063291139242</c:v>
                </c:pt>
                <c:pt idx="33">
                  <c:v>21.557341772151901</c:v>
                </c:pt>
                <c:pt idx="34">
                  <c:v>22.132658227848104</c:v>
                </c:pt>
                <c:pt idx="35">
                  <c:v>22.669746835443039</c:v>
                </c:pt>
                <c:pt idx="36">
                  <c:v>23.283417721518987</c:v>
                </c:pt>
                <c:pt idx="37">
                  <c:v>23.858860759493673</c:v>
                </c:pt>
                <c:pt idx="38">
                  <c:v>24.434177215189877</c:v>
                </c:pt>
                <c:pt idx="39">
                  <c:v>25.047974683544304</c:v>
                </c:pt>
                <c:pt idx="40">
                  <c:v>25.96860759493671</c:v>
                </c:pt>
                <c:pt idx="41">
                  <c:v>26.543924050632913</c:v>
                </c:pt>
                <c:pt idx="42">
                  <c:v>27.157594936708861</c:v>
                </c:pt>
                <c:pt idx="43">
                  <c:v>27.733037974683548</c:v>
                </c:pt>
                <c:pt idx="44">
                  <c:v>28.346708860759495</c:v>
                </c:pt>
                <c:pt idx="45">
                  <c:v>28.922151898734182</c:v>
                </c:pt>
                <c:pt idx="46">
                  <c:v>29.497468354430382</c:v>
                </c:pt>
                <c:pt idx="47">
                  <c:v>30.418101265822788</c:v>
                </c:pt>
                <c:pt idx="48">
                  <c:v>30.993417721518991</c:v>
                </c:pt>
                <c:pt idx="49">
                  <c:v>31.568860759493674</c:v>
                </c:pt>
                <c:pt idx="50">
                  <c:v>32.144177215189877</c:v>
                </c:pt>
                <c:pt idx="51">
                  <c:v>32.719620253164564</c:v>
                </c:pt>
                <c:pt idx="52">
                  <c:v>33.256582278481012</c:v>
                </c:pt>
                <c:pt idx="53">
                  <c:v>34.177215189873422</c:v>
                </c:pt>
                <c:pt idx="54">
                  <c:v>34.714177215189878</c:v>
                </c:pt>
                <c:pt idx="55">
                  <c:v>35.289620253164564</c:v>
                </c:pt>
                <c:pt idx="56">
                  <c:v>35.826582278481013</c:v>
                </c:pt>
                <c:pt idx="57">
                  <c:v>36.708860759493675</c:v>
                </c:pt>
                <c:pt idx="58">
                  <c:v>37.24582278481013</c:v>
                </c:pt>
                <c:pt idx="59">
                  <c:v>37.821265822784817</c:v>
                </c:pt>
                <c:pt idx="60">
                  <c:v>38.319873417721517</c:v>
                </c:pt>
                <c:pt idx="61">
                  <c:v>39.202151898734179</c:v>
                </c:pt>
                <c:pt idx="62">
                  <c:v>39.739113924050635</c:v>
                </c:pt>
                <c:pt idx="63">
                  <c:v>40.276202531645573</c:v>
                </c:pt>
                <c:pt idx="64">
                  <c:v>41.120000000000005</c:v>
                </c:pt>
                <c:pt idx="65">
                  <c:v>41.657088607594943</c:v>
                </c:pt>
                <c:pt idx="66">
                  <c:v>42.194050632911399</c:v>
                </c:pt>
                <c:pt idx="67">
                  <c:v>42.999620253164558</c:v>
                </c:pt>
                <c:pt idx="68">
                  <c:v>43.536582278481021</c:v>
                </c:pt>
                <c:pt idx="69">
                  <c:v>44.035316455696211</c:v>
                </c:pt>
                <c:pt idx="70">
                  <c:v>44.533924050632912</c:v>
                </c:pt>
                <c:pt idx="71">
                  <c:v>45.071012658227851</c:v>
                </c:pt>
                <c:pt idx="72">
                  <c:v>45.53126582278481</c:v>
                </c:pt>
                <c:pt idx="73">
                  <c:v>46.068227848101273</c:v>
                </c:pt>
                <c:pt idx="74">
                  <c:v>46.336835443037977</c:v>
                </c:pt>
                <c:pt idx="75">
                  <c:v>46.720379746835448</c:v>
                </c:pt>
                <c:pt idx="76">
                  <c:v>47.218987341772149</c:v>
                </c:pt>
                <c:pt idx="77">
                  <c:v>47.717721518987346</c:v>
                </c:pt>
                <c:pt idx="78">
                  <c:v>48.254683544303802</c:v>
                </c:pt>
                <c:pt idx="79">
                  <c:v>48.561518987341778</c:v>
                </c:pt>
                <c:pt idx="80">
                  <c:v>48.983544303797473</c:v>
                </c:pt>
                <c:pt idx="81">
                  <c:v>49.48215189873418</c:v>
                </c:pt>
                <c:pt idx="82">
                  <c:v>49.788987341772156</c:v>
                </c:pt>
                <c:pt idx="83">
                  <c:v>50.172658227848103</c:v>
                </c:pt>
                <c:pt idx="84">
                  <c:v>50.556202531645575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953-4B51-86BC-CDF7D0999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91225376"/>
        <c:axId val="-491228096"/>
      </c:scatterChart>
      <c:valAx>
        <c:axId val="-491225376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91228096"/>
        <c:crosses val="autoZero"/>
        <c:crossBetween val="midCat"/>
      </c:valAx>
      <c:valAx>
        <c:axId val="-4912280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91225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3</xdr:row>
      <xdr:rowOff>38100</xdr:rowOff>
    </xdr:from>
    <xdr:to>
      <xdr:col>14</xdr:col>
      <xdr:colOff>466725</xdr:colOff>
      <xdr:row>19</xdr:row>
      <xdr:rowOff>9525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14</xdr:col>
      <xdr:colOff>457200</xdr:colOff>
      <xdr:row>18</xdr:row>
      <xdr:rowOff>142875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14</xdr:col>
      <xdr:colOff>457200</xdr:colOff>
      <xdr:row>18</xdr:row>
      <xdr:rowOff>142875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14</xdr:col>
      <xdr:colOff>457200</xdr:colOff>
      <xdr:row>18</xdr:row>
      <xdr:rowOff>142875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14</xdr:col>
      <xdr:colOff>457200</xdr:colOff>
      <xdr:row>18</xdr:row>
      <xdr:rowOff>142875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14</xdr:col>
      <xdr:colOff>457200</xdr:colOff>
      <xdr:row>18</xdr:row>
      <xdr:rowOff>142875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-1,2_&#25552;&#31034;&#29992;(&#20462;&#2749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,2 気中①"/>
      <sheetName val="A-1,2気中②"/>
      <sheetName val="A-1,2気中③"/>
      <sheetName val="A-1,2水中①"/>
      <sheetName val="A-1,2水中②"/>
      <sheetName val="A-1,2水中③"/>
    </sheetNames>
    <sheetDataSet>
      <sheetData sheetId="0"/>
      <sheetData sheetId="1">
        <row r="6">
          <cell r="H6">
            <v>0</v>
          </cell>
          <cell r="I6">
            <v>0</v>
          </cell>
        </row>
        <row r="7">
          <cell r="H7">
            <v>1.4959746835443037</v>
          </cell>
          <cell r="I7">
            <v>97.5</v>
          </cell>
        </row>
        <row r="8">
          <cell r="H8">
            <v>1.4192531645569622</v>
          </cell>
          <cell r="I8">
            <v>80</v>
          </cell>
        </row>
        <row r="9">
          <cell r="H9">
            <v>1.9562658227848102</v>
          </cell>
          <cell r="I9">
            <v>107.5</v>
          </cell>
        </row>
        <row r="10">
          <cell r="H10">
            <v>2.6083670886075954</v>
          </cell>
          <cell r="I10">
            <v>142.5</v>
          </cell>
        </row>
        <row r="11">
          <cell r="H11">
            <v>3.2220886075949369</v>
          </cell>
          <cell r="I11">
            <v>177.5</v>
          </cell>
        </row>
        <row r="12">
          <cell r="H12">
            <v>3.9125443037974685</v>
          </cell>
          <cell r="I12">
            <v>215</v>
          </cell>
        </row>
        <row r="13">
          <cell r="H13">
            <v>4.5646329113924056</v>
          </cell>
          <cell r="I13">
            <v>252.5</v>
          </cell>
        </row>
        <row r="14">
          <cell r="H14">
            <v>5.1400126582278478</v>
          </cell>
          <cell r="I14">
            <v>287.5</v>
          </cell>
        </row>
        <row r="15">
          <cell r="H15">
            <v>5.7921012658227848</v>
          </cell>
          <cell r="I15">
            <v>325</v>
          </cell>
        </row>
        <row r="16">
          <cell r="H16">
            <v>6.5209113924050639</v>
          </cell>
          <cell r="I16">
            <v>372.5</v>
          </cell>
        </row>
        <row r="17">
          <cell r="H17">
            <v>7.0579240506329111</v>
          </cell>
          <cell r="I17">
            <v>405</v>
          </cell>
        </row>
        <row r="18">
          <cell r="H18">
            <v>7.8250886075949371</v>
          </cell>
          <cell r="I18">
            <v>460</v>
          </cell>
        </row>
        <row r="19">
          <cell r="H19">
            <v>8.400455696202533</v>
          </cell>
          <cell r="I19">
            <v>500</v>
          </cell>
        </row>
        <row r="20">
          <cell r="H20">
            <v>8.9758354430379743</v>
          </cell>
          <cell r="I20">
            <v>542.5</v>
          </cell>
        </row>
        <row r="21">
          <cell r="H21">
            <v>9.5895696202531653</v>
          </cell>
          <cell r="I21">
            <v>590</v>
          </cell>
        </row>
        <row r="22">
          <cell r="H22">
            <v>10.241658227848101</v>
          </cell>
          <cell r="I22">
            <v>637.5</v>
          </cell>
        </row>
        <row r="23">
          <cell r="H23">
            <v>10.893746835443038</v>
          </cell>
          <cell r="I23">
            <v>690</v>
          </cell>
        </row>
        <row r="24">
          <cell r="H24">
            <v>11.545835443037976</v>
          </cell>
          <cell r="I24">
            <v>740</v>
          </cell>
        </row>
        <row r="25">
          <cell r="H25">
            <v>12.236291139240508</v>
          </cell>
          <cell r="I25">
            <v>795</v>
          </cell>
        </row>
        <row r="26">
          <cell r="H26">
            <v>12.888354430379747</v>
          </cell>
          <cell r="I26">
            <v>852.5</v>
          </cell>
        </row>
        <row r="27">
          <cell r="H27">
            <v>13.502151898734178</v>
          </cell>
          <cell r="I27">
            <v>905</v>
          </cell>
        </row>
        <row r="28">
          <cell r="H28">
            <v>14.115822784810128</v>
          </cell>
          <cell r="I28">
            <v>965</v>
          </cell>
        </row>
        <row r="29">
          <cell r="H29">
            <v>14.767974683544304</v>
          </cell>
          <cell r="I29">
            <v>1027.5</v>
          </cell>
        </row>
        <row r="30">
          <cell r="H30">
            <v>15.343291139240508</v>
          </cell>
          <cell r="I30">
            <v>1095</v>
          </cell>
        </row>
        <row r="31">
          <cell r="H31">
            <v>15.957088607594939</v>
          </cell>
          <cell r="I31">
            <v>1160</v>
          </cell>
        </row>
        <row r="32">
          <cell r="H32">
            <v>16.53240506329114</v>
          </cell>
          <cell r="I32">
            <v>1232.5</v>
          </cell>
        </row>
        <row r="33">
          <cell r="H33">
            <v>17.261265822784811</v>
          </cell>
          <cell r="I33">
            <v>1335</v>
          </cell>
        </row>
        <row r="34">
          <cell r="H34">
            <v>17.798227848101266</v>
          </cell>
          <cell r="I34">
            <v>1415</v>
          </cell>
        </row>
        <row r="35">
          <cell r="H35">
            <v>18.450379746835445</v>
          </cell>
          <cell r="I35">
            <v>1525</v>
          </cell>
        </row>
        <row r="36">
          <cell r="H36">
            <v>19.10240506329114</v>
          </cell>
          <cell r="I36">
            <v>1642.5</v>
          </cell>
        </row>
        <row r="37">
          <cell r="H37">
            <v>19.754556962025319</v>
          </cell>
          <cell r="I37">
            <v>1820</v>
          </cell>
        </row>
        <row r="38">
          <cell r="H38">
            <v>20.291518987341775</v>
          </cell>
          <cell r="I38">
            <v>2010</v>
          </cell>
        </row>
        <row r="39">
          <cell r="H39">
            <v>20.444936708860759</v>
          </cell>
          <cell r="I39">
            <v>2082.5</v>
          </cell>
        </row>
        <row r="40">
          <cell r="H40">
            <v>20.560000000000002</v>
          </cell>
          <cell r="I40">
            <v>2167.5</v>
          </cell>
        </row>
        <row r="41">
          <cell r="H41">
            <v>20.636708860759494</v>
          </cell>
          <cell r="I41">
            <v>2310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9"/>
  <sheetViews>
    <sheetView workbookViewId="0">
      <selection activeCell="M23" sqref="M23"/>
    </sheetView>
  </sheetViews>
  <sheetFormatPr defaultRowHeight="13.5" x14ac:dyDescent="0.15"/>
  <sheetData>
    <row r="2" spans="2:7" x14ac:dyDescent="0.15">
      <c r="B2" s="10" t="s">
        <v>5</v>
      </c>
      <c r="C2" s="10"/>
      <c r="D2" s="10"/>
    </row>
    <row r="4" spans="2:7" x14ac:dyDescent="0.15">
      <c r="B4" s="1" t="s">
        <v>0</v>
      </c>
      <c r="C4" s="1" t="s">
        <v>1</v>
      </c>
      <c r="D4" s="1" t="s">
        <v>2</v>
      </c>
      <c r="F4" s="4" t="s">
        <v>8</v>
      </c>
      <c r="G4" s="4">
        <f>1000/(50*50*3.16)</f>
        <v>0.12658227848101267</v>
      </c>
    </row>
    <row r="5" spans="2:7" ht="15.75" x14ac:dyDescent="0.15">
      <c r="B5" s="1" t="s">
        <v>3</v>
      </c>
      <c r="C5" s="2" t="s">
        <v>4</v>
      </c>
      <c r="D5" s="2" t="s">
        <v>4</v>
      </c>
      <c r="F5" t="s">
        <v>6</v>
      </c>
      <c r="G5" t="s">
        <v>7</v>
      </c>
    </row>
    <row r="6" spans="2:7" x14ac:dyDescent="0.15">
      <c r="B6" s="3">
        <v>0</v>
      </c>
      <c r="C6" s="4">
        <v>0</v>
      </c>
      <c r="D6" s="4">
        <v>0</v>
      </c>
      <c r="F6" s="4">
        <f>B6*$G$4</f>
        <v>0</v>
      </c>
      <c r="G6" s="5">
        <f>AVERAGE(C6:D6)</f>
        <v>0</v>
      </c>
    </row>
    <row r="7" spans="2:7" x14ac:dyDescent="0.15">
      <c r="B7" s="3">
        <v>18.7879</v>
      </c>
      <c r="C7" s="4">
        <v>130</v>
      </c>
      <c r="D7" s="4">
        <v>50</v>
      </c>
      <c r="F7" s="8">
        <f t="shared" ref="F7:F66" si="0">B7*$G$4</f>
        <v>2.3782151898734178</v>
      </c>
      <c r="G7" s="9">
        <f t="shared" ref="G7:G66" si="1">AVERAGE(C7:D7)</f>
        <v>90</v>
      </c>
    </row>
    <row r="8" spans="2:7" x14ac:dyDescent="0.15">
      <c r="B8" s="3">
        <v>18.7879</v>
      </c>
      <c r="C8" s="4">
        <v>135</v>
      </c>
      <c r="D8" s="4">
        <v>60</v>
      </c>
      <c r="F8" s="3">
        <f t="shared" si="0"/>
        <v>2.3782151898734178</v>
      </c>
      <c r="G8" s="5">
        <f t="shared" si="1"/>
        <v>97.5</v>
      </c>
    </row>
    <row r="9" spans="2:7" x14ac:dyDescent="0.15">
      <c r="B9" s="3">
        <v>21.5152</v>
      </c>
      <c r="C9" s="4">
        <v>155</v>
      </c>
      <c r="D9" s="4">
        <v>65</v>
      </c>
      <c r="F9" s="3">
        <f t="shared" si="0"/>
        <v>2.7234430379746839</v>
      </c>
      <c r="G9" s="5">
        <f t="shared" si="1"/>
        <v>110</v>
      </c>
    </row>
    <row r="10" spans="2:7" x14ac:dyDescent="0.15">
      <c r="B10" s="3">
        <v>29.090900000000001</v>
      </c>
      <c r="C10" s="4">
        <v>215</v>
      </c>
      <c r="D10" s="4">
        <v>90</v>
      </c>
      <c r="F10" s="3">
        <f t="shared" si="0"/>
        <v>3.6823924050632915</v>
      </c>
      <c r="G10" s="5">
        <f t="shared" si="1"/>
        <v>152.5</v>
      </c>
    </row>
    <row r="11" spans="2:7" x14ac:dyDescent="0.15">
      <c r="B11" s="3">
        <v>32.424199999999999</v>
      </c>
      <c r="C11" s="4">
        <v>240</v>
      </c>
      <c r="D11" s="4">
        <v>100</v>
      </c>
      <c r="F11" s="3">
        <f t="shared" si="0"/>
        <v>4.1043291139240505</v>
      </c>
      <c r="G11" s="5">
        <f t="shared" si="1"/>
        <v>170</v>
      </c>
    </row>
    <row r="12" spans="2:7" x14ac:dyDescent="0.15">
      <c r="B12" s="3">
        <v>36.060600000000001</v>
      </c>
      <c r="C12" s="4">
        <v>270</v>
      </c>
      <c r="D12" s="4">
        <v>110</v>
      </c>
      <c r="F12" s="3">
        <f t="shared" si="0"/>
        <v>4.5646329113924056</v>
      </c>
      <c r="G12" s="5">
        <f t="shared" si="1"/>
        <v>190</v>
      </c>
    </row>
    <row r="13" spans="2:7" x14ac:dyDescent="0.15">
      <c r="B13" s="3">
        <v>42.7273</v>
      </c>
      <c r="C13" s="4">
        <v>320</v>
      </c>
      <c r="D13" s="4">
        <v>135</v>
      </c>
      <c r="F13" s="3">
        <f t="shared" si="0"/>
        <v>5.4085189873417727</v>
      </c>
      <c r="G13" s="5">
        <f t="shared" si="1"/>
        <v>227.5</v>
      </c>
    </row>
    <row r="14" spans="2:7" x14ac:dyDescent="0.15">
      <c r="B14" s="3">
        <v>47.575800000000001</v>
      </c>
      <c r="C14" s="4">
        <v>360</v>
      </c>
      <c r="D14" s="4">
        <v>160</v>
      </c>
      <c r="F14" s="3">
        <f t="shared" si="0"/>
        <v>6.0222531645569628</v>
      </c>
      <c r="G14" s="5">
        <f t="shared" si="1"/>
        <v>260</v>
      </c>
    </row>
    <row r="15" spans="2:7" x14ac:dyDescent="0.15">
      <c r="B15" s="3">
        <v>53.333300000000001</v>
      </c>
      <c r="C15" s="4">
        <v>395</v>
      </c>
      <c r="D15" s="4">
        <v>185</v>
      </c>
      <c r="F15" s="3">
        <f t="shared" si="0"/>
        <v>6.7510506329113928</v>
      </c>
      <c r="G15" s="5">
        <f t="shared" si="1"/>
        <v>290</v>
      </c>
    </row>
    <row r="16" spans="2:7" x14ac:dyDescent="0.15">
      <c r="B16" s="3">
        <v>58.181800000000003</v>
      </c>
      <c r="C16" s="4">
        <v>430</v>
      </c>
      <c r="D16" s="4">
        <v>205</v>
      </c>
      <c r="F16" s="3">
        <f t="shared" si="0"/>
        <v>7.3647848101265829</v>
      </c>
      <c r="G16" s="5">
        <f t="shared" si="1"/>
        <v>317.5</v>
      </c>
    </row>
    <row r="17" spans="2:13" x14ac:dyDescent="0.15">
      <c r="B17" s="3">
        <v>61.818199999999997</v>
      </c>
      <c r="C17" s="4">
        <v>455</v>
      </c>
      <c r="D17" s="4">
        <v>225</v>
      </c>
      <c r="F17" s="3">
        <f t="shared" si="0"/>
        <v>7.8250886075949371</v>
      </c>
      <c r="G17" s="5">
        <f t="shared" si="1"/>
        <v>340</v>
      </c>
    </row>
    <row r="18" spans="2:13" x14ac:dyDescent="0.15">
      <c r="B18" s="3">
        <v>67.878799999999998</v>
      </c>
      <c r="C18" s="4">
        <v>495</v>
      </c>
      <c r="D18" s="4">
        <v>255</v>
      </c>
      <c r="F18" s="3">
        <f t="shared" si="0"/>
        <v>8.5922531645569631</v>
      </c>
      <c r="G18" s="5">
        <f t="shared" si="1"/>
        <v>375</v>
      </c>
    </row>
    <row r="19" spans="2:13" x14ac:dyDescent="0.15">
      <c r="B19" s="3">
        <v>73.030299999999997</v>
      </c>
      <c r="C19" s="4">
        <v>535</v>
      </c>
      <c r="D19" s="4">
        <v>280</v>
      </c>
      <c r="F19" s="3">
        <f t="shared" si="0"/>
        <v>9.2443417721518983</v>
      </c>
      <c r="G19" s="5">
        <f t="shared" si="1"/>
        <v>407.5</v>
      </c>
    </row>
    <row r="20" spans="2:13" x14ac:dyDescent="0.15">
      <c r="B20" s="3">
        <v>77.878799999999998</v>
      </c>
      <c r="C20" s="4">
        <v>565</v>
      </c>
      <c r="D20" s="4">
        <v>300</v>
      </c>
      <c r="F20" s="3">
        <f t="shared" si="0"/>
        <v>9.8580759493670893</v>
      </c>
      <c r="G20" s="5">
        <f t="shared" si="1"/>
        <v>432.5</v>
      </c>
    </row>
    <row r="21" spans="2:13" x14ac:dyDescent="0.15">
      <c r="B21" s="3">
        <v>83.333299999999994</v>
      </c>
      <c r="C21" s="4">
        <v>605</v>
      </c>
      <c r="D21" s="4">
        <v>330</v>
      </c>
      <c r="F21" s="3">
        <f t="shared" si="0"/>
        <v>10.548518987341772</v>
      </c>
      <c r="G21" s="5">
        <f t="shared" si="1"/>
        <v>467.5</v>
      </c>
    </row>
    <row r="22" spans="2:13" ht="14.25" thickBot="1" x14ac:dyDescent="0.2">
      <c r="B22" s="3">
        <v>87.878799999999998</v>
      </c>
      <c r="C22" s="4">
        <v>635</v>
      </c>
      <c r="D22" s="4">
        <v>345</v>
      </c>
      <c r="F22" s="3">
        <f t="shared" si="0"/>
        <v>11.123898734177216</v>
      </c>
      <c r="G22" s="5">
        <f t="shared" si="1"/>
        <v>490</v>
      </c>
      <c r="I22" t="s">
        <v>9</v>
      </c>
      <c r="M22" s="6" t="s">
        <v>10</v>
      </c>
    </row>
    <row r="23" spans="2:13" ht="14.25" thickBot="1" x14ac:dyDescent="0.2">
      <c r="B23" s="3">
        <v>91.818200000000004</v>
      </c>
      <c r="C23" s="4">
        <v>660</v>
      </c>
      <c r="D23" s="4">
        <v>365</v>
      </c>
      <c r="F23" s="3">
        <f t="shared" si="0"/>
        <v>11.622556962025318</v>
      </c>
      <c r="G23" s="5">
        <f t="shared" si="1"/>
        <v>512.5</v>
      </c>
      <c r="I23" s="3">
        <f>B66/3</f>
        <v>101.71733333333333</v>
      </c>
      <c r="M23" s="7">
        <f>(F25-F7)/((G25-G7)*0.000001)</f>
        <v>21716.611489776049</v>
      </c>
    </row>
    <row r="24" spans="2:13" x14ac:dyDescent="0.15">
      <c r="B24" s="3">
        <v>98.181799999999996</v>
      </c>
      <c r="C24" s="4">
        <v>705</v>
      </c>
      <c r="D24" s="4">
        <v>395</v>
      </c>
      <c r="F24" s="3">
        <f t="shared" si="0"/>
        <v>12.42807594936709</v>
      </c>
      <c r="G24" s="5">
        <f t="shared" si="1"/>
        <v>550</v>
      </c>
    </row>
    <row r="25" spans="2:13" x14ac:dyDescent="0.15">
      <c r="B25" s="3">
        <v>102.42400000000001</v>
      </c>
      <c r="C25" s="4">
        <v>740</v>
      </c>
      <c r="D25" s="4">
        <v>415</v>
      </c>
      <c r="F25" s="8">
        <f t="shared" si="0"/>
        <v>12.965063291139241</v>
      </c>
      <c r="G25" s="9">
        <f t="shared" si="1"/>
        <v>577.5</v>
      </c>
    </row>
    <row r="26" spans="2:13" x14ac:dyDescent="0.15">
      <c r="B26" s="3">
        <v>106.97</v>
      </c>
      <c r="C26" s="4">
        <v>770</v>
      </c>
      <c r="D26" s="4">
        <v>440</v>
      </c>
      <c r="F26" s="3">
        <f t="shared" si="0"/>
        <v>13.540506329113924</v>
      </c>
      <c r="G26" s="5">
        <f t="shared" si="1"/>
        <v>605</v>
      </c>
    </row>
    <row r="27" spans="2:13" x14ac:dyDescent="0.15">
      <c r="B27" s="3">
        <v>113.636</v>
      </c>
      <c r="C27" s="4">
        <v>820</v>
      </c>
      <c r="D27" s="4">
        <v>475</v>
      </c>
      <c r="F27" s="3">
        <f t="shared" si="0"/>
        <v>14.384303797468355</v>
      </c>
      <c r="G27" s="5">
        <f t="shared" si="1"/>
        <v>647.5</v>
      </c>
    </row>
    <row r="28" spans="2:13" x14ac:dyDescent="0.15">
      <c r="B28" s="3">
        <v>118.788</v>
      </c>
      <c r="C28" s="4">
        <v>860</v>
      </c>
      <c r="D28" s="4">
        <v>500</v>
      </c>
      <c r="F28" s="3">
        <f t="shared" si="0"/>
        <v>15.036455696202532</v>
      </c>
      <c r="G28" s="5">
        <f t="shared" si="1"/>
        <v>680</v>
      </c>
    </row>
    <row r="29" spans="2:13" x14ac:dyDescent="0.15">
      <c r="B29" s="3">
        <v>123.333</v>
      </c>
      <c r="C29" s="4">
        <v>895</v>
      </c>
      <c r="D29" s="4">
        <v>525</v>
      </c>
      <c r="F29" s="3">
        <f t="shared" si="0"/>
        <v>15.611772151898736</v>
      </c>
      <c r="G29" s="5">
        <f t="shared" si="1"/>
        <v>710</v>
      </c>
    </row>
    <row r="30" spans="2:13" x14ac:dyDescent="0.15">
      <c r="B30" s="3">
        <v>128.18199999999999</v>
      </c>
      <c r="C30" s="4">
        <v>935</v>
      </c>
      <c r="D30" s="4">
        <v>555</v>
      </c>
      <c r="F30" s="3">
        <f t="shared" si="0"/>
        <v>16.225569620253165</v>
      </c>
      <c r="G30" s="5">
        <f t="shared" si="1"/>
        <v>745</v>
      </c>
    </row>
    <row r="31" spans="2:13" x14ac:dyDescent="0.15">
      <c r="B31" s="3">
        <v>132.727</v>
      </c>
      <c r="C31" s="4">
        <v>970</v>
      </c>
      <c r="D31" s="4">
        <v>580</v>
      </c>
      <c r="F31" s="3">
        <f t="shared" si="0"/>
        <v>16.800886075949368</v>
      </c>
      <c r="G31" s="5">
        <f t="shared" si="1"/>
        <v>775</v>
      </c>
    </row>
    <row r="32" spans="2:13" x14ac:dyDescent="0.15">
      <c r="B32" s="3">
        <v>137.57599999999999</v>
      </c>
      <c r="C32" s="4">
        <v>1010</v>
      </c>
      <c r="D32" s="4">
        <v>610</v>
      </c>
      <c r="F32" s="3">
        <f t="shared" si="0"/>
        <v>17.414683544303799</v>
      </c>
      <c r="G32" s="5">
        <f t="shared" si="1"/>
        <v>810</v>
      </c>
    </row>
    <row r="33" spans="2:7" x14ac:dyDescent="0.15">
      <c r="B33" s="3">
        <v>142.42400000000001</v>
      </c>
      <c r="C33" s="4">
        <v>1050</v>
      </c>
      <c r="D33" s="4">
        <v>635</v>
      </c>
      <c r="F33" s="3">
        <f t="shared" si="0"/>
        <v>18.02835443037975</v>
      </c>
      <c r="G33" s="5">
        <f t="shared" si="1"/>
        <v>842.5</v>
      </c>
    </row>
    <row r="34" spans="2:7" x14ac:dyDescent="0.15">
      <c r="B34" s="3">
        <v>146.97</v>
      </c>
      <c r="C34" s="4">
        <v>1090</v>
      </c>
      <c r="D34" s="4">
        <v>665</v>
      </c>
      <c r="F34" s="3">
        <f t="shared" si="0"/>
        <v>18.603797468354433</v>
      </c>
      <c r="G34" s="5">
        <f t="shared" si="1"/>
        <v>877.5</v>
      </c>
    </row>
    <row r="35" spans="2:7" x14ac:dyDescent="0.15">
      <c r="B35" s="3">
        <v>151.81800000000001</v>
      </c>
      <c r="C35" s="4">
        <v>1130</v>
      </c>
      <c r="D35" s="4">
        <v>695</v>
      </c>
      <c r="F35" s="3">
        <f t="shared" si="0"/>
        <v>19.217468354430384</v>
      </c>
      <c r="G35" s="5">
        <f t="shared" si="1"/>
        <v>912.5</v>
      </c>
    </row>
    <row r="36" spans="2:7" x14ac:dyDescent="0.15">
      <c r="B36" s="3">
        <v>159.39400000000001</v>
      </c>
      <c r="C36" s="4">
        <v>1195</v>
      </c>
      <c r="D36" s="4">
        <v>740</v>
      </c>
      <c r="F36" s="3">
        <f t="shared" si="0"/>
        <v>20.176455696202535</v>
      </c>
      <c r="G36" s="5">
        <f t="shared" si="1"/>
        <v>967.5</v>
      </c>
    </row>
    <row r="37" spans="2:7" x14ac:dyDescent="0.15">
      <c r="B37" s="3">
        <v>163.93899999999999</v>
      </c>
      <c r="C37" s="4">
        <v>1235</v>
      </c>
      <c r="D37" s="4">
        <v>770</v>
      </c>
      <c r="F37" s="3">
        <f t="shared" si="0"/>
        <v>20.751772151898734</v>
      </c>
      <c r="G37" s="5">
        <f t="shared" si="1"/>
        <v>1002.5</v>
      </c>
    </row>
    <row r="38" spans="2:7" x14ac:dyDescent="0.15">
      <c r="B38" s="3">
        <v>168.78800000000001</v>
      </c>
      <c r="C38" s="4">
        <v>1280</v>
      </c>
      <c r="D38" s="4">
        <v>800</v>
      </c>
      <c r="F38" s="3">
        <f t="shared" si="0"/>
        <v>21.365569620253169</v>
      </c>
      <c r="G38" s="5">
        <f t="shared" si="1"/>
        <v>1040</v>
      </c>
    </row>
    <row r="39" spans="2:7" x14ac:dyDescent="0.15">
      <c r="B39" s="3">
        <v>173.636</v>
      </c>
      <c r="C39" s="4">
        <v>1320</v>
      </c>
      <c r="D39" s="4">
        <v>830</v>
      </c>
      <c r="F39" s="3">
        <f t="shared" si="0"/>
        <v>21.979240506329116</v>
      </c>
      <c r="G39" s="5">
        <f t="shared" si="1"/>
        <v>1075</v>
      </c>
    </row>
    <row r="40" spans="2:7" x14ac:dyDescent="0.15">
      <c r="B40" s="3">
        <v>178.18199999999999</v>
      </c>
      <c r="C40" s="4">
        <v>1365</v>
      </c>
      <c r="D40" s="4">
        <v>865</v>
      </c>
      <c r="F40" s="3">
        <f t="shared" si="0"/>
        <v>22.554683544303799</v>
      </c>
      <c r="G40" s="5">
        <f t="shared" si="1"/>
        <v>1115</v>
      </c>
    </row>
    <row r="41" spans="2:7" x14ac:dyDescent="0.15">
      <c r="B41" s="3">
        <v>183.03</v>
      </c>
      <c r="C41" s="4">
        <v>1410</v>
      </c>
      <c r="D41" s="4">
        <v>895</v>
      </c>
      <c r="F41" s="3">
        <f t="shared" si="0"/>
        <v>23.168354430379747</v>
      </c>
      <c r="G41" s="5">
        <f t="shared" si="1"/>
        <v>1152.5</v>
      </c>
    </row>
    <row r="42" spans="2:7" x14ac:dyDescent="0.15">
      <c r="B42" s="3">
        <v>187.57599999999999</v>
      </c>
      <c r="C42" s="4">
        <v>1455</v>
      </c>
      <c r="D42" s="4">
        <v>925</v>
      </c>
      <c r="F42" s="3">
        <f t="shared" si="0"/>
        <v>23.74379746835443</v>
      </c>
      <c r="G42" s="5">
        <f t="shared" si="1"/>
        <v>1190</v>
      </c>
    </row>
    <row r="43" spans="2:7" x14ac:dyDescent="0.15">
      <c r="B43" s="3">
        <v>192.42400000000001</v>
      </c>
      <c r="C43" s="4">
        <v>1500</v>
      </c>
      <c r="D43" s="4">
        <v>955</v>
      </c>
      <c r="F43" s="3">
        <f t="shared" si="0"/>
        <v>24.357468354430381</v>
      </c>
      <c r="G43" s="5">
        <f t="shared" si="1"/>
        <v>1227.5</v>
      </c>
    </row>
    <row r="44" spans="2:7" x14ac:dyDescent="0.15">
      <c r="B44" s="3">
        <v>197.273</v>
      </c>
      <c r="C44" s="4">
        <v>1545</v>
      </c>
      <c r="D44" s="4">
        <v>990</v>
      </c>
      <c r="F44" s="3">
        <f t="shared" si="0"/>
        <v>24.971265822784812</v>
      </c>
      <c r="G44" s="5">
        <f t="shared" si="1"/>
        <v>1267.5</v>
      </c>
    </row>
    <row r="45" spans="2:7" x14ac:dyDescent="0.15">
      <c r="B45" s="3">
        <v>201.81800000000001</v>
      </c>
      <c r="C45" s="4">
        <v>1595</v>
      </c>
      <c r="D45" s="4">
        <v>1020</v>
      </c>
      <c r="F45" s="3">
        <f t="shared" si="0"/>
        <v>25.546582278481015</v>
      </c>
      <c r="G45" s="5">
        <f t="shared" si="1"/>
        <v>1307.5</v>
      </c>
    </row>
    <row r="46" spans="2:7" x14ac:dyDescent="0.15">
      <c r="B46" s="3">
        <v>208.78800000000001</v>
      </c>
      <c r="C46" s="4">
        <v>1675</v>
      </c>
      <c r="D46" s="4">
        <v>1070</v>
      </c>
      <c r="F46" s="3">
        <f t="shared" si="0"/>
        <v>26.428860759493674</v>
      </c>
      <c r="G46" s="5">
        <f t="shared" si="1"/>
        <v>1372.5</v>
      </c>
    </row>
    <row r="47" spans="2:7" x14ac:dyDescent="0.15">
      <c r="B47" s="3">
        <v>213.03</v>
      </c>
      <c r="C47" s="4">
        <v>1720</v>
      </c>
      <c r="D47" s="4">
        <v>1100</v>
      </c>
      <c r="F47" s="3">
        <f t="shared" si="0"/>
        <v>26.965822784810129</v>
      </c>
      <c r="G47" s="5">
        <f t="shared" si="1"/>
        <v>1410</v>
      </c>
    </row>
    <row r="48" spans="2:7" x14ac:dyDescent="0.15">
      <c r="B48" s="3">
        <v>218.18199999999999</v>
      </c>
      <c r="C48" s="4">
        <v>1780</v>
      </c>
      <c r="D48" s="4">
        <v>1130</v>
      </c>
      <c r="F48" s="3">
        <f t="shared" si="0"/>
        <v>27.617974683544304</v>
      </c>
      <c r="G48" s="5">
        <f t="shared" si="1"/>
        <v>1455</v>
      </c>
    </row>
    <row r="49" spans="2:7" x14ac:dyDescent="0.15">
      <c r="B49" s="3">
        <v>222.42400000000001</v>
      </c>
      <c r="C49" s="4">
        <v>1840</v>
      </c>
      <c r="D49" s="4">
        <v>1165</v>
      </c>
      <c r="F49" s="3">
        <f t="shared" si="0"/>
        <v>28.154936708860763</v>
      </c>
      <c r="G49" s="5">
        <f t="shared" si="1"/>
        <v>1502.5</v>
      </c>
    </row>
    <row r="50" spans="2:7" x14ac:dyDescent="0.15">
      <c r="B50" s="3">
        <v>226.97</v>
      </c>
      <c r="C50" s="4">
        <v>1900</v>
      </c>
      <c r="D50" s="4">
        <v>1195</v>
      </c>
      <c r="F50" s="3">
        <f t="shared" si="0"/>
        <v>28.730379746835446</v>
      </c>
      <c r="G50" s="5">
        <f t="shared" si="1"/>
        <v>1547.5</v>
      </c>
    </row>
    <row r="51" spans="2:7" x14ac:dyDescent="0.15">
      <c r="B51" s="3">
        <v>231.51499999999999</v>
      </c>
      <c r="C51" s="4">
        <v>1960</v>
      </c>
      <c r="D51" s="4">
        <v>1225</v>
      </c>
      <c r="F51" s="3">
        <f t="shared" si="0"/>
        <v>29.305696202531646</v>
      </c>
      <c r="G51" s="5">
        <f t="shared" si="1"/>
        <v>1592.5</v>
      </c>
    </row>
    <row r="52" spans="2:7" x14ac:dyDescent="0.15">
      <c r="B52" s="3">
        <v>238.48500000000001</v>
      </c>
      <c r="C52" s="4">
        <v>2070</v>
      </c>
      <c r="D52" s="4">
        <v>1275</v>
      </c>
      <c r="F52" s="3">
        <f t="shared" si="0"/>
        <v>30.187974683544308</v>
      </c>
      <c r="G52" s="5">
        <f t="shared" si="1"/>
        <v>1672.5</v>
      </c>
    </row>
    <row r="53" spans="2:7" x14ac:dyDescent="0.15">
      <c r="B53" s="3">
        <v>242.727</v>
      </c>
      <c r="C53" s="4">
        <v>2145</v>
      </c>
      <c r="D53" s="4">
        <v>1300</v>
      </c>
      <c r="F53" s="3">
        <f t="shared" si="0"/>
        <v>30.724936708860763</v>
      </c>
      <c r="G53" s="5">
        <f t="shared" si="1"/>
        <v>1722.5</v>
      </c>
    </row>
    <row r="54" spans="2:7" x14ac:dyDescent="0.15">
      <c r="B54" s="3">
        <v>246.97</v>
      </c>
      <c r="C54" s="4">
        <v>2220</v>
      </c>
      <c r="D54" s="4">
        <v>1325</v>
      </c>
      <c r="F54" s="3">
        <f t="shared" si="0"/>
        <v>31.262025316455698</v>
      </c>
      <c r="G54" s="5">
        <f t="shared" si="1"/>
        <v>1772.5</v>
      </c>
    </row>
    <row r="55" spans="2:7" x14ac:dyDescent="0.15">
      <c r="B55" s="3">
        <v>251.51499999999999</v>
      </c>
      <c r="C55" s="4">
        <v>2300</v>
      </c>
      <c r="D55" s="4">
        <v>1340</v>
      </c>
      <c r="F55" s="3">
        <f t="shared" si="0"/>
        <v>31.837341772151898</v>
      </c>
      <c r="G55" s="5">
        <f t="shared" si="1"/>
        <v>1820</v>
      </c>
    </row>
    <row r="56" spans="2:7" x14ac:dyDescent="0.15">
      <c r="B56" s="3">
        <v>257.87900000000002</v>
      </c>
      <c r="C56" s="4">
        <v>2415</v>
      </c>
      <c r="D56" s="4">
        <v>1360</v>
      </c>
      <c r="F56" s="3">
        <f t="shared" si="0"/>
        <v>32.642911392405068</v>
      </c>
      <c r="G56" s="5">
        <f t="shared" si="1"/>
        <v>1887.5</v>
      </c>
    </row>
    <row r="57" spans="2:7" x14ac:dyDescent="0.15">
      <c r="B57" s="3">
        <v>262.12099999999998</v>
      </c>
      <c r="C57" s="4">
        <v>2495</v>
      </c>
      <c r="D57" s="4">
        <v>1370</v>
      </c>
      <c r="F57" s="3">
        <f t="shared" si="0"/>
        <v>33.179873417721517</v>
      </c>
      <c r="G57" s="5">
        <f t="shared" si="1"/>
        <v>1932.5</v>
      </c>
    </row>
    <row r="58" spans="2:7" x14ac:dyDescent="0.15">
      <c r="B58" s="3">
        <v>266.97000000000003</v>
      </c>
      <c r="C58" s="4">
        <v>2585</v>
      </c>
      <c r="D58" s="4">
        <v>1380</v>
      </c>
      <c r="F58" s="3">
        <f t="shared" si="0"/>
        <v>33.793670886075958</v>
      </c>
      <c r="G58" s="5">
        <f t="shared" si="1"/>
        <v>1982.5</v>
      </c>
    </row>
    <row r="59" spans="2:7" x14ac:dyDescent="0.15">
      <c r="B59" s="3">
        <v>272.12099999999998</v>
      </c>
      <c r="C59" s="4">
        <v>2680</v>
      </c>
      <c r="D59" s="4">
        <v>1380</v>
      </c>
      <c r="F59" s="3">
        <f t="shared" si="0"/>
        <v>34.445696202531643</v>
      </c>
      <c r="G59" s="5">
        <f t="shared" si="1"/>
        <v>2030</v>
      </c>
    </row>
    <row r="60" spans="2:7" x14ac:dyDescent="0.15">
      <c r="B60" s="3">
        <v>276.97000000000003</v>
      </c>
      <c r="C60" s="4">
        <v>2795</v>
      </c>
      <c r="D60" s="4">
        <v>1380</v>
      </c>
      <c r="F60" s="3">
        <f t="shared" si="0"/>
        <v>35.059493670886084</v>
      </c>
      <c r="G60" s="5">
        <f t="shared" si="1"/>
        <v>2087.5</v>
      </c>
    </row>
    <row r="61" spans="2:7" x14ac:dyDescent="0.15">
      <c r="B61" s="3">
        <v>282.12099999999998</v>
      </c>
      <c r="C61" s="4">
        <v>2935</v>
      </c>
      <c r="D61" s="4">
        <v>1380</v>
      </c>
      <c r="F61" s="3">
        <f t="shared" si="0"/>
        <v>35.711518987341769</v>
      </c>
      <c r="G61" s="5">
        <f t="shared" si="1"/>
        <v>2157.5</v>
      </c>
    </row>
    <row r="62" spans="2:7" x14ac:dyDescent="0.15">
      <c r="B62" s="3">
        <v>287.57600000000002</v>
      </c>
      <c r="C62" s="4">
        <v>3100</v>
      </c>
      <c r="D62" s="4">
        <v>1385</v>
      </c>
      <c r="F62" s="3">
        <f t="shared" si="0"/>
        <v>36.402025316455699</v>
      </c>
      <c r="G62" s="5">
        <f t="shared" si="1"/>
        <v>2242.5</v>
      </c>
    </row>
    <row r="63" spans="2:7" x14ac:dyDescent="0.15">
      <c r="B63" s="3">
        <v>292.12099999999998</v>
      </c>
      <c r="C63" s="4">
        <v>3275</v>
      </c>
      <c r="D63" s="4">
        <v>1365</v>
      </c>
      <c r="F63" s="3">
        <f t="shared" si="0"/>
        <v>36.977341772151895</v>
      </c>
      <c r="G63" s="5">
        <f t="shared" si="1"/>
        <v>2320</v>
      </c>
    </row>
    <row r="64" spans="2:7" x14ac:dyDescent="0.15">
      <c r="B64" s="3">
        <v>298.18200000000002</v>
      </c>
      <c r="C64" s="4">
        <v>3615</v>
      </c>
      <c r="D64" s="4">
        <v>1280</v>
      </c>
      <c r="F64" s="3">
        <f t="shared" si="0"/>
        <v>37.744556962025321</v>
      </c>
      <c r="G64" s="5">
        <f t="shared" si="1"/>
        <v>2447.5</v>
      </c>
    </row>
    <row r="65" spans="2:7" x14ac:dyDescent="0.15">
      <c r="B65" s="3">
        <v>301.51499999999999</v>
      </c>
      <c r="C65" s="4">
        <v>3925</v>
      </c>
      <c r="D65" s="4">
        <v>1180</v>
      </c>
      <c r="F65" s="3">
        <f t="shared" si="0"/>
        <v>38.166455696202533</v>
      </c>
      <c r="G65" s="5">
        <f t="shared" si="1"/>
        <v>2552.5</v>
      </c>
    </row>
    <row r="66" spans="2:7" x14ac:dyDescent="0.15">
      <c r="B66" s="8">
        <v>305.15199999999999</v>
      </c>
      <c r="C66" s="4">
        <v>5060</v>
      </c>
      <c r="D66" s="4">
        <v>685</v>
      </c>
      <c r="F66" s="3">
        <f t="shared" si="0"/>
        <v>38.626835443037976</v>
      </c>
      <c r="G66" s="5">
        <f t="shared" si="1"/>
        <v>2872.5</v>
      </c>
    </row>
    <row r="67" spans="2:7" x14ac:dyDescent="0.15">
      <c r="B67" s="3">
        <v>266.66699999999997</v>
      </c>
      <c r="C67" s="4">
        <v>10370</v>
      </c>
      <c r="D67" s="4">
        <v>-2655</v>
      </c>
    </row>
    <row r="68" spans="2:7" x14ac:dyDescent="0.15">
      <c r="B68" s="3">
        <v>20.909099999999999</v>
      </c>
      <c r="C68" s="4">
        <v>8465</v>
      </c>
      <c r="D68" s="4">
        <v>-4130</v>
      </c>
    </row>
    <row r="69" spans="2:7" x14ac:dyDescent="0.15">
      <c r="B69" s="3">
        <v>-0.30303000000000002</v>
      </c>
      <c r="C69" s="4">
        <v>5360</v>
      </c>
      <c r="D69" s="4">
        <v>-3010</v>
      </c>
    </row>
  </sheetData>
  <mergeCells count="1">
    <mergeCell ref="B2:D2"/>
  </mergeCells>
  <phoneticPr fontId="1"/>
  <pageMargins left="0.7" right="0.7" top="0.75" bottom="0.75" header="0.3" footer="0.3"/>
  <ignoredErrors>
    <ignoredError sqref="G6:G66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72"/>
  <sheetViews>
    <sheetView topLeftCell="A5" workbookViewId="0">
      <selection activeCell="I45" sqref="I45"/>
    </sheetView>
  </sheetViews>
  <sheetFormatPr defaultRowHeight="13.5" x14ac:dyDescent="0.15"/>
  <sheetData>
    <row r="2" spans="2:7" x14ac:dyDescent="0.15">
      <c r="B2" s="10" t="s">
        <v>11</v>
      </c>
      <c r="C2" s="10"/>
      <c r="D2" s="10"/>
    </row>
    <row r="4" spans="2:7" x14ac:dyDescent="0.15">
      <c r="B4" s="1" t="s">
        <v>0</v>
      </c>
      <c r="C4" s="1" t="s">
        <v>1</v>
      </c>
      <c r="D4" s="1" t="s">
        <v>2</v>
      </c>
      <c r="F4" s="4" t="s">
        <v>8</v>
      </c>
      <c r="G4" s="4">
        <f>1000/(50*50*3.16)</f>
        <v>0.12658227848101267</v>
      </c>
    </row>
    <row r="5" spans="2:7" ht="15.75" x14ac:dyDescent="0.15">
      <c r="B5" s="1" t="s">
        <v>3</v>
      </c>
      <c r="C5" s="2" t="s">
        <v>4</v>
      </c>
      <c r="D5" s="2" t="s">
        <v>4</v>
      </c>
      <c r="F5" t="s">
        <v>6</v>
      </c>
      <c r="G5" t="s">
        <v>7</v>
      </c>
    </row>
    <row r="6" spans="2:7" x14ac:dyDescent="0.15">
      <c r="B6" s="3">
        <v>0</v>
      </c>
      <c r="C6" s="4">
        <v>0</v>
      </c>
      <c r="D6" s="4">
        <v>0</v>
      </c>
      <c r="F6" s="3">
        <f>B6*$G$4</f>
        <v>0</v>
      </c>
      <c r="G6" s="5">
        <f>AVERAGE(C6:D6)</f>
        <v>0</v>
      </c>
    </row>
    <row r="7" spans="2:7" x14ac:dyDescent="0.15">
      <c r="B7" s="3">
        <v>7.5757599999999998</v>
      </c>
      <c r="C7" s="4">
        <v>15</v>
      </c>
      <c r="D7" s="4">
        <v>20</v>
      </c>
      <c r="F7" s="8">
        <f t="shared" ref="F7:F65" si="0">B7*$G$4</f>
        <v>0.95895696202531655</v>
      </c>
      <c r="G7" s="9">
        <f t="shared" ref="G7:G65" si="1">AVERAGE(C7:D7)</f>
        <v>17.5</v>
      </c>
    </row>
    <row r="8" spans="2:7" x14ac:dyDescent="0.15">
      <c r="B8" s="3">
        <v>30</v>
      </c>
      <c r="C8" s="4">
        <v>85</v>
      </c>
      <c r="D8" s="4">
        <v>185</v>
      </c>
      <c r="F8" s="3">
        <f t="shared" si="0"/>
        <v>3.79746835443038</v>
      </c>
      <c r="G8" s="5">
        <f t="shared" si="1"/>
        <v>135</v>
      </c>
    </row>
    <row r="9" spans="2:7" x14ac:dyDescent="0.15">
      <c r="B9" s="3">
        <v>30.303000000000001</v>
      </c>
      <c r="C9" s="4">
        <v>85</v>
      </c>
      <c r="D9" s="4">
        <v>190</v>
      </c>
      <c r="F9" s="3">
        <f t="shared" si="0"/>
        <v>3.835822784810127</v>
      </c>
      <c r="G9" s="5">
        <f t="shared" si="1"/>
        <v>137.5</v>
      </c>
    </row>
    <row r="10" spans="2:7" x14ac:dyDescent="0.15">
      <c r="B10" s="3">
        <v>33.636400000000002</v>
      </c>
      <c r="C10" s="4">
        <v>95</v>
      </c>
      <c r="D10" s="4">
        <v>230</v>
      </c>
      <c r="F10" s="3">
        <f t="shared" si="0"/>
        <v>4.2577721518987346</v>
      </c>
      <c r="G10" s="5">
        <f t="shared" si="1"/>
        <v>162.5</v>
      </c>
    </row>
    <row r="11" spans="2:7" x14ac:dyDescent="0.15">
      <c r="B11" s="3">
        <v>40.302999999999997</v>
      </c>
      <c r="C11" s="4">
        <v>105</v>
      </c>
      <c r="D11" s="4">
        <v>295</v>
      </c>
      <c r="F11" s="3">
        <f t="shared" si="0"/>
        <v>5.1016455696202527</v>
      </c>
      <c r="G11" s="5">
        <f t="shared" si="1"/>
        <v>200</v>
      </c>
    </row>
    <row r="12" spans="2:7" x14ac:dyDescent="0.15">
      <c r="B12" s="3">
        <v>44.848500000000001</v>
      </c>
      <c r="C12" s="4">
        <v>115</v>
      </c>
      <c r="D12" s="4">
        <v>330</v>
      </c>
      <c r="F12" s="3">
        <f t="shared" si="0"/>
        <v>5.6770253164556967</v>
      </c>
      <c r="G12" s="5">
        <f t="shared" si="1"/>
        <v>222.5</v>
      </c>
    </row>
    <row r="13" spans="2:7" x14ac:dyDescent="0.15">
      <c r="B13" s="3">
        <v>48.181800000000003</v>
      </c>
      <c r="C13" s="4">
        <v>115</v>
      </c>
      <c r="D13" s="4">
        <v>365</v>
      </c>
      <c r="F13" s="3">
        <f t="shared" si="0"/>
        <v>6.0989620253164567</v>
      </c>
      <c r="G13" s="5">
        <f t="shared" si="1"/>
        <v>240</v>
      </c>
    </row>
    <row r="14" spans="2:7" x14ac:dyDescent="0.15">
      <c r="B14" s="3">
        <v>53.636400000000002</v>
      </c>
      <c r="C14" s="4">
        <v>120</v>
      </c>
      <c r="D14" s="4">
        <v>420</v>
      </c>
      <c r="F14" s="3">
        <f t="shared" si="0"/>
        <v>6.7894177215189879</v>
      </c>
      <c r="G14" s="5">
        <f t="shared" si="1"/>
        <v>270</v>
      </c>
    </row>
    <row r="15" spans="2:7" x14ac:dyDescent="0.15">
      <c r="B15" s="3">
        <v>59.697000000000003</v>
      </c>
      <c r="C15" s="4">
        <v>130</v>
      </c>
      <c r="D15" s="4">
        <v>475</v>
      </c>
      <c r="F15" s="3">
        <f t="shared" si="0"/>
        <v>7.5565822784810139</v>
      </c>
      <c r="G15" s="5">
        <f t="shared" si="1"/>
        <v>302.5</v>
      </c>
    </row>
    <row r="16" spans="2:7" x14ac:dyDescent="0.15">
      <c r="B16" s="3">
        <v>63.636400000000002</v>
      </c>
      <c r="C16" s="4">
        <v>135</v>
      </c>
      <c r="D16" s="4">
        <v>515</v>
      </c>
      <c r="F16" s="3">
        <f t="shared" si="0"/>
        <v>8.055240506329115</v>
      </c>
      <c r="G16" s="5">
        <f t="shared" si="1"/>
        <v>325</v>
      </c>
    </row>
    <row r="17" spans="2:13" x14ac:dyDescent="0.15">
      <c r="B17" s="3">
        <v>70.302999999999997</v>
      </c>
      <c r="C17" s="4">
        <v>145</v>
      </c>
      <c r="D17" s="4">
        <v>570</v>
      </c>
      <c r="F17" s="3">
        <f t="shared" si="0"/>
        <v>8.8991139240506332</v>
      </c>
      <c r="G17" s="5">
        <f t="shared" si="1"/>
        <v>357.5</v>
      </c>
    </row>
    <row r="18" spans="2:13" x14ac:dyDescent="0.15">
      <c r="B18" s="3">
        <v>75.151499999999999</v>
      </c>
      <c r="C18" s="4">
        <v>155</v>
      </c>
      <c r="D18" s="4">
        <v>615</v>
      </c>
      <c r="F18" s="3">
        <f t="shared" si="0"/>
        <v>9.5128481012658224</v>
      </c>
      <c r="G18" s="5">
        <f t="shared" si="1"/>
        <v>385</v>
      </c>
    </row>
    <row r="19" spans="2:13" x14ac:dyDescent="0.15">
      <c r="B19" s="3">
        <v>79.393900000000002</v>
      </c>
      <c r="C19" s="4">
        <v>165</v>
      </c>
      <c r="D19" s="4">
        <v>650</v>
      </c>
      <c r="F19" s="3">
        <f t="shared" si="0"/>
        <v>10.049860759493672</v>
      </c>
      <c r="G19" s="5">
        <f t="shared" si="1"/>
        <v>407.5</v>
      </c>
    </row>
    <row r="20" spans="2:13" x14ac:dyDescent="0.15">
      <c r="B20" s="3">
        <v>84.545500000000004</v>
      </c>
      <c r="C20" s="4">
        <v>180</v>
      </c>
      <c r="D20" s="4">
        <v>690</v>
      </c>
      <c r="F20" s="3">
        <f t="shared" si="0"/>
        <v>10.701962025316456</v>
      </c>
      <c r="G20" s="5">
        <f t="shared" si="1"/>
        <v>435</v>
      </c>
    </row>
    <row r="21" spans="2:13" x14ac:dyDescent="0.15">
      <c r="B21" s="3">
        <v>89.393900000000002</v>
      </c>
      <c r="C21" s="4">
        <v>190</v>
      </c>
      <c r="D21" s="4">
        <v>735</v>
      </c>
      <c r="F21" s="3">
        <f t="shared" si="0"/>
        <v>11.315683544303798</v>
      </c>
      <c r="G21" s="5">
        <f t="shared" si="1"/>
        <v>462.5</v>
      </c>
    </row>
    <row r="22" spans="2:13" ht="14.25" thickBot="1" x14ac:dyDescent="0.2">
      <c r="B22" s="3">
        <v>94.545500000000004</v>
      </c>
      <c r="C22" s="4">
        <v>205</v>
      </c>
      <c r="D22" s="4">
        <v>775</v>
      </c>
      <c r="F22" s="3">
        <f t="shared" si="0"/>
        <v>11.967784810126584</v>
      </c>
      <c r="G22" s="5">
        <f t="shared" si="1"/>
        <v>490</v>
      </c>
      <c r="I22" t="s">
        <v>9</v>
      </c>
      <c r="M22" s="6" t="s">
        <v>10</v>
      </c>
    </row>
    <row r="23" spans="2:13" ht="14.25" thickBot="1" x14ac:dyDescent="0.2">
      <c r="B23" s="3">
        <v>99.393900000000002</v>
      </c>
      <c r="C23" s="4">
        <v>215</v>
      </c>
      <c r="D23" s="4">
        <v>815</v>
      </c>
      <c r="F23" s="3">
        <f t="shared" si="0"/>
        <v>12.581506329113925</v>
      </c>
      <c r="G23" s="5">
        <f t="shared" si="1"/>
        <v>515</v>
      </c>
      <c r="I23" s="3">
        <f>B65/3</f>
        <v>102.72733333333333</v>
      </c>
      <c r="M23" s="7">
        <f>(F24-F7)/((G24-G7)*0.000001)</f>
        <v>23445.224180764228</v>
      </c>
    </row>
    <row r="24" spans="2:13" x14ac:dyDescent="0.15">
      <c r="B24" s="3">
        <v>106.667</v>
      </c>
      <c r="C24" s="4">
        <v>230</v>
      </c>
      <c r="D24" s="4">
        <v>875</v>
      </c>
      <c r="F24" s="8">
        <f t="shared" si="0"/>
        <v>13.502151898734178</v>
      </c>
      <c r="G24" s="9">
        <f t="shared" si="1"/>
        <v>552.5</v>
      </c>
    </row>
    <row r="25" spans="2:13" x14ac:dyDescent="0.15">
      <c r="B25" s="3">
        <v>111.515</v>
      </c>
      <c r="C25" s="4">
        <v>245</v>
      </c>
      <c r="D25" s="4">
        <v>920</v>
      </c>
      <c r="F25" s="3">
        <f t="shared" si="0"/>
        <v>14.115822784810128</v>
      </c>
      <c r="G25" s="5">
        <f t="shared" si="1"/>
        <v>582.5</v>
      </c>
    </row>
    <row r="26" spans="2:13" x14ac:dyDescent="0.15">
      <c r="B26" s="3">
        <v>116.06100000000001</v>
      </c>
      <c r="C26" s="4">
        <v>255</v>
      </c>
      <c r="D26" s="4">
        <v>960</v>
      </c>
      <c r="F26" s="3">
        <f t="shared" si="0"/>
        <v>14.691265822784812</v>
      </c>
      <c r="G26" s="5">
        <f t="shared" si="1"/>
        <v>607.5</v>
      </c>
    </row>
    <row r="27" spans="2:13" x14ac:dyDescent="0.15">
      <c r="B27" s="3">
        <v>118.788</v>
      </c>
      <c r="C27" s="4">
        <v>265</v>
      </c>
      <c r="D27" s="4">
        <v>985</v>
      </c>
      <c r="F27" s="3">
        <f t="shared" si="0"/>
        <v>15.036455696202532</v>
      </c>
      <c r="G27" s="5">
        <f t="shared" si="1"/>
        <v>625</v>
      </c>
    </row>
    <row r="28" spans="2:13" x14ac:dyDescent="0.15">
      <c r="B28" s="3">
        <v>123.03</v>
      </c>
      <c r="C28" s="4">
        <v>270</v>
      </c>
      <c r="D28" s="4">
        <v>1025</v>
      </c>
      <c r="F28" s="3">
        <f t="shared" si="0"/>
        <v>15.573417721518988</v>
      </c>
      <c r="G28" s="5">
        <f t="shared" si="1"/>
        <v>647.5</v>
      </c>
    </row>
    <row r="29" spans="2:13" x14ac:dyDescent="0.15">
      <c r="B29" s="3">
        <v>130.60599999999999</v>
      </c>
      <c r="C29" s="4">
        <v>290</v>
      </c>
      <c r="D29" s="4">
        <v>1090</v>
      </c>
      <c r="F29" s="3">
        <f t="shared" si="0"/>
        <v>16.53240506329114</v>
      </c>
      <c r="G29" s="5">
        <f t="shared" si="1"/>
        <v>690</v>
      </c>
    </row>
    <row r="30" spans="2:13" x14ac:dyDescent="0.15">
      <c r="B30" s="3">
        <v>135.15199999999999</v>
      </c>
      <c r="C30" s="4">
        <v>300</v>
      </c>
      <c r="D30" s="4">
        <v>1135</v>
      </c>
      <c r="F30" s="3">
        <f t="shared" si="0"/>
        <v>17.107848101265823</v>
      </c>
      <c r="G30" s="5">
        <f t="shared" si="1"/>
        <v>717.5</v>
      </c>
    </row>
    <row r="31" spans="2:13" x14ac:dyDescent="0.15">
      <c r="B31" s="3">
        <v>139.09100000000001</v>
      </c>
      <c r="C31" s="4">
        <v>310</v>
      </c>
      <c r="D31" s="4">
        <v>1175</v>
      </c>
      <c r="F31" s="3">
        <f t="shared" si="0"/>
        <v>17.606455696202534</v>
      </c>
      <c r="G31" s="5">
        <f t="shared" si="1"/>
        <v>742.5</v>
      </c>
    </row>
    <row r="32" spans="2:13" x14ac:dyDescent="0.15">
      <c r="B32" s="3">
        <v>145.15199999999999</v>
      </c>
      <c r="C32" s="4">
        <v>325</v>
      </c>
      <c r="D32" s="4">
        <v>1235</v>
      </c>
      <c r="F32" s="3">
        <f t="shared" si="0"/>
        <v>18.373670886075949</v>
      </c>
      <c r="G32" s="5">
        <f t="shared" si="1"/>
        <v>780</v>
      </c>
    </row>
    <row r="33" spans="2:7" x14ac:dyDescent="0.15">
      <c r="B33" s="3">
        <v>149.39400000000001</v>
      </c>
      <c r="C33" s="4">
        <v>335</v>
      </c>
      <c r="D33" s="4">
        <v>1275</v>
      </c>
      <c r="F33" s="3">
        <f t="shared" si="0"/>
        <v>18.910632911392408</v>
      </c>
      <c r="G33" s="5">
        <f t="shared" si="1"/>
        <v>805</v>
      </c>
    </row>
    <row r="34" spans="2:7" x14ac:dyDescent="0.15">
      <c r="B34" s="3">
        <v>156.667</v>
      </c>
      <c r="C34" s="4">
        <v>350</v>
      </c>
      <c r="D34" s="4">
        <v>1355</v>
      </c>
      <c r="F34" s="3">
        <f t="shared" si="0"/>
        <v>19.831265822784811</v>
      </c>
      <c r="G34" s="5">
        <f t="shared" si="1"/>
        <v>852.5</v>
      </c>
    </row>
    <row r="35" spans="2:7" x14ac:dyDescent="0.15">
      <c r="B35" s="3">
        <v>162.12100000000001</v>
      </c>
      <c r="C35" s="4">
        <v>360</v>
      </c>
      <c r="D35" s="4">
        <v>1415</v>
      </c>
      <c r="F35" s="3">
        <f t="shared" si="0"/>
        <v>20.521645569620254</v>
      </c>
      <c r="G35" s="5">
        <f t="shared" si="1"/>
        <v>887.5</v>
      </c>
    </row>
    <row r="36" spans="2:7" x14ac:dyDescent="0.15">
      <c r="B36" s="3">
        <v>167.57599999999999</v>
      </c>
      <c r="C36" s="4">
        <v>365</v>
      </c>
      <c r="D36" s="4">
        <v>1480</v>
      </c>
      <c r="F36" s="3">
        <f t="shared" si="0"/>
        <v>21.212151898734177</v>
      </c>
      <c r="G36" s="5">
        <f t="shared" si="1"/>
        <v>922.5</v>
      </c>
    </row>
    <row r="37" spans="2:7" x14ac:dyDescent="0.15">
      <c r="B37" s="3">
        <v>172.42400000000001</v>
      </c>
      <c r="C37" s="4">
        <v>375</v>
      </c>
      <c r="D37" s="4">
        <v>1535</v>
      </c>
      <c r="F37" s="3">
        <f t="shared" si="0"/>
        <v>21.825822784810128</v>
      </c>
      <c r="G37" s="5">
        <f t="shared" si="1"/>
        <v>955</v>
      </c>
    </row>
    <row r="38" spans="2:7" x14ac:dyDescent="0.15">
      <c r="B38" s="3">
        <v>176.97</v>
      </c>
      <c r="C38" s="4">
        <v>375</v>
      </c>
      <c r="D38" s="4">
        <v>1590</v>
      </c>
      <c r="F38" s="3">
        <f t="shared" si="0"/>
        <v>22.401265822784811</v>
      </c>
      <c r="G38" s="5">
        <f t="shared" si="1"/>
        <v>982.5</v>
      </c>
    </row>
    <row r="39" spans="2:7" x14ac:dyDescent="0.15">
      <c r="B39" s="3">
        <v>180.90899999999999</v>
      </c>
      <c r="C39" s="4">
        <v>380</v>
      </c>
      <c r="D39" s="4">
        <v>1645</v>
      </c>
      <c r="F39" s="3">
        <f t="shared" si="0"/>
        <v>22.899873417721519</v>
      </c>
      <c r="G39" s="5">
        <f t="shared" si="1"/>
        <v>1012.5</v>
      </c>
    </row>
    <row r="40" spans="2:7" x14ac:dyDescent="0.15">
      <c r="B40" s="3">
        <v>185.15199999999999</v>
      </c>
      <c r="C40" s="4">
        <v>380</v>
      </c>
      <c r="D40" s="4">
        <v>1695</v>
      </c>
      <c r="F40" s="3">
        <f t="shared" si="0"/>
        <v>23.436962025316454</v>
      </c>
      <c r="G40" s="5">
        <f t="shared" si="1"/>
        <v>1037.5</v>
      </c>
    </row>
    <row r="41" spans="2:7" x14ac:dyDescent="0.15">
      <c r="B41" s="3">
        <v>189.09100000000001</v>
      </c>
      <c r="C41" s="4">
        <v>385</v>
      </c>
      <c r="D41" s="4">
        <v>1745</v>
      </c>
      <c r="F41" s="3">
        <f t="shared" si="0"/>
        <v>23.935569620253169</v>
      </c>
      <c r="G41" s="5">
        <f t="shared" si="1"/>
        <v>1065</v>
      </c>
    </row>
    <row r="42" spans="2:7" x14ac:dyDescent="0.15">
      <c r="B42" s="3">
        <v>195.45500000000001</v>
      </c>
      <c r="C42" s="4">
        <v>390</v>
      </c>
      <c r="D42" s="4">
        <v>1825</v>
      </c>
      <c r="F42" s="3">
        <f t="shared" si="0"/>
        <v>24.741139240506332</v>
      </c>
      <c r="G42" s="5">
        <f t="shared" si="1"/>
        <v>1107.5</v>
      </c>
    </row>
    <row r="43" spans="2:7" x14ac:dyDescent="0.15">
      <c r="B43" s="3">
        <v>199.39400000000001</v>
      </c>
      <c r="C43" s="4">
        <v>390</v>
      </c>
      <c r="D43" s="4">
        <v>1875</v>
      </c>
      <c r="F43" s="3">
        <f t="shared" si="0"/>
        <v>25.239746835443039</v>
      </c>
      <c r="G43" s="5">
        <f t="shared" si="1"/>
        <v>1132.5</v>
      </c>
    </row>
    <row r="44" spans="2:7" x14ac:dyDescent="0.15">
      <c r="B44" s="3">
        <v>205.75800000000001</v>
      </c>
      <c r="C44" s="4">
        <v>400</v>
      </c>
      <c r="D44" s="4">
        <v>1960</v>
      </c>
      <c r="F44" s="3">
        <f t="shared" si="0"/>
        <v>26.045316455696206</v>
      </c>
      <c r="G44" s="5">
        <f t="shared" si="1"/>
        <v>1180</v>
      </c>
    </row>
    <row r="45" spans="2:7" x14ac:dyDescent="0.15">
      <c r="B45" s="3">
        <v>210.60599999999999</v>
      </c>
      <c r="C45" s="4">
        <v>405</v>
      </c>
      <c r="D45" s="4">
        <v>2020</v>
      </c>
      <c r="F45" s="3">
        <f t="shared" si="0"/>
        <v>26.658987341772153</v>
      </c>
      <c r="G45" s="5">
        <f t="shared" si="1"/>
        <v>1212.5</v>
      </c>
    </row>
    <row r="46" spans="2:7" x14ac:dyDescent="0.15">
      <c r="B46" s="3">
        <v>216.06100000000001</v>
      </c>
      <c r="C46" s="4">
        <v>405</v>
      </c>
      <c r="D46" s="4">
        <v>2090</v>
      </c>
      <c r="F46" s="3">
        <f t="shared" si="0"/>
        <v>27.34949367088608</v>
      </c>
      <c r="G46" s="5">
        <f t="shared" si="1"/>
        <v>1247.5</v>
      </c>
    </row>
    <row r="47" spans="2:7" x14ac:dyDescent="0.15">
      <c r="B47" s="3">
        <v>221.21199999999999</v>
      </c>
      <c r="C47" s="4">
        <v>410</v>
      </c>
      <c r="D47" s="4">
        <v>2160</v>
      </c>
      <c r="F47" s="3">
        <f t="shared" si="0"/>
        <v>28.001518987341772</v>
      </c>
      <c r="G47" s="5">
        <f t="shared" si="1"/>
        <v>1285</v>
      </c>
    </row>
    <row r="48" spans="2:7" x14ac:dyDescent="0.15">
      <c r="B48" s="3">
        <v>226.667</v>
      </c>
      <c r="C48" s="4">
        <v>415</v>
      </c>
      <c r="D48" s="4">
        <v>2235</v>
      </c>
      <c r="F48" s="3">
        <f t="shared" si="0"/>
        <v>28.692025316455698</v>
      </c>
      <c r="G48" s="5">
        <f t="shared" si="1"/>
        <v>1325</v>
      </c>
    </row>
    <row r="49" spans="2:7" x14ac:dyDescent="0.15">
      <c r="B49" s="3">
        <v>231.81800000000001</v>
      </c>
      <c r="C49" s="4">
        <v>420</v>
      </c>
      <c r="D49" s="4">
        <v>2310</v>
      </c>
      <c r="F49" s="3">
        <f t="shared" si="0"/>
        <v>29.344050632911397</v>
      </c>
      <c r="G49" s="5">
        <f t="shared" si="1"/>
        <v>1365</v>
      </c>
    </row>
    <row r="50" spans="2:7" x14ac:dyDescent="0.15">
      <c r="B50" s="3">
        <v>236.97</v>
      </c>
      <c r="C50" s="4">
        <v>420</v>
      </c>
      <c r="D50" s="4">
        <v>2385</v>
      </c>
      <c r="F50" s="3">
        <f t="shared" si="0"/>
        <v>29.996202531645572</v>
      </c>
      <c r="G50" s="5">
        <f t="shared" si="1"/>
        <v>1402.5</v>
      </c>
    </row>
    <row r="51" spans="2:7" x14ac:dyDescent="0.15">
      <c r="B51" s="3">
        <v>241.81800000000001</v>
      </c>
      <c r="C51" s="4">
        <v>420</v>
      </c>
      <c r="D51" s="4">
        <v>2465</v>
      </c>
      <c r="F51" s="3">
        <f t="shared" si="0"/>
        <v>30.609873417721523</v>
      </c>
      <c r="G51" s="5">
        <f t="shared" si="1"/>
        <v>1442.5</v>
      </c>
    </row>
    <row r="52" spans="2:7" x14ac:dyDescent="0.15">
      <c r="B52" s="3">
        <v>246.97</v>
      </c>
      <c r="C52" s="4">
        <v>420</v>
      </c>
      <c r="D52" s="4">
        <v>2540</v>
      </c>
      <c r="F52" s="3">
        <f t="shared" si="0"/>
        <v>31.262025316455698</v>
      </c>
      <c r="G52" s="5">
        <f t="shared" si="1"/>
        <v>1480</v>
      </c>
    </row>
    <row r="53" spans="2:7" x14ac:dyDescent="0.15">
      <c r="B53" s="3">
        <v>251.21199999999999</v>
      </c>
      <c r="C53" s="4">
        <v>420</v>
      </c>
      <c r="D53" s="4">
        <v>2615</v>
      </c>
      <c r="F53" s="3">
        <f t="shared" si="0"/>
        <v>31.798987341772154</v>
      </c>
      <c r="G53" s="5">
        <f t="shared" si="1"/>
        <v>1517.5</v>
      </c>
    </row>
    <row r="54" spans="2:7" x14ac:dyDescent="0.15">
      <c r="B54" s="3">
        <v>255.15199999999999</v>
      </c>
      <c r="C54" s="4">
        <v>420</v>
      </c>
      <c r="D54" s="4">
        <v>2685</v>
      </c>
      <c r="F54" s="3">
        <f t="shared" si="0"/>
        <v>32.297721518987345</v>
      </c>
      <c r="G54" s="5">
        <f t="shared" si="1"/>
        <v>1552.5</v>
      </c>
    </row>
    <row r="55" spans="2:7" x14ac:dyDescent="0.15">
      <c r="B55" s="3">
        <v>259.09100000000001</v>
      </c>
      <c r="C55" s="4">
        <v>420</v>
      </c>
      <c r="D55" s="4">
        <v>2755</v>
      </c>
      <c r="F55" s="3">
        <f t="shared" si="0"/>
        <v>32.796329113924052</v>
      </c>
      <c r="G55" s="5">
        <f t="shared" si="1"/>
        <v>1587.5</v>
      </c>
    </row>
    <row r="56" spans="2:7" x14ac:dyDescent="0.15">
      <c r="B56" s="3">
        <v>265.15199999999999</v>
      </c>
      <c r="C56" s="4">
        <v>420</v>
      </c>
      <c r="D56" s="4">
        <v>2875</v>
      </c>
      <c r="F56" s="3">
        <f t="shared" si="0"/>
        <v>33.563544303797471</v>
      </c>
      <c r="G56" s="5">
        <f t="shared" si="1"/>
        <v>1647.5</v>
      </c>
    </row>
    <row r="57" spans="2:7" x14ac:dyDescent="0.15">
      <c r="B57" s="3">
        <v>269.09100000000001</v>
      </c>
      <c r="C57" s="4">
        <v>425</v>
      </c>
      <c r="D57" s="4">
        <v>2950</v>
      </c>
      <c r="F57" s="3">
        <f t="shared" si="0"/>
        <v>34.062151898734179</v>
      </c>
      <c r="G57" s="5">
        <f t="shared" si="1"/>
        <v>1687.5</v>
      </c>
    </row>
    <row r="58" spans="2:7" x14ac:dyDescent="0.15">
      <c r="B58" s="3">
        <v>275.15199999999999</v>
      </c>
      <c r="C58" s="4">
        <v>420</v>
      </c>
      <c r="D58" s="4">
        <v>3075</v>
      </c>
      <c r="F58" s="3">
        <f t="shared" si="0"/>
        <v>34.829367088607597</v>
      </c>
      <c r="G58" s="5">
        <f t="shared" si="1"/>
        <v>1747.5</v>
      </c>
    </row>
    <row r="59" spans="2:7" x14ac:dyDescent="0.15">
      <c r="B59" s="3">
        <v>279.697</v>
      </c>
      <c r="C59" s="4">
        <v>425</v>
      </c>
      <c r="D59" s="4">
        <v>3170</v>
      </c>
      <c r="F59" s="3">
        <f t="shared" si="0"/>
        <v>35.404683544303801</v>
      </c>
      <c r="G59" s="5">
        <f t="shared" si="1"/>
        <v>1797.5</v>
      </c>
    </row>
    <row r="60" spans="2:7" x14ac:dyDescent="0.15">
      <c r="B60" s="3">
        <v>284.24200000000002</v>
      </c>
      <c r="C60" s="4">
        <v>420</v>
      </c>
      <c r="D60" s="4">
        <v>3270</v>
      </c>
      <c r="F60" s="3">
        <f t="shared" si="0"/>
        <v>35.980000000000004</v>
      </c>
      <c r="G60" s="5">
        <f t="shared" si="1"/>
        <v>1845</v>
      </c>
    </row>
    <row r="61" spans="2:7" x14ac:dyDescent="0.15">
      <c r="B61" s="3">
        <v>290.90899999999999</v>
      </c>
      <c r="C61" s="4">
        <v>420</v>
      </c>
      <c r="D61" s="4">
        <v>3450</v>
      </c>
      <c r="F61" s="3">
        <f t="shared" si="0"/>
        <v>36.823924050632911</v>
      </c>
      <c r="G61" s="5">
        <f t="shared" si="1"/>
        <v>1935</v>
      </c>
    </row>
    <row r="62" spans="2:7" x14ac:dyDescent="0.15">
      <c r="B62" s="3">
        <v>295.15199999999999</v>
      </c>
      <c r="C62" s="4">
        <v>420</v>
      </c>
      <c r="D62" s="4">
        <v>3580</v>
      </c>
      <c r="F62" s="3">
        <f t="shared" si="0"/>
        <v>37.36101265822785</v>
      </c>
      <c r="G62" s="5">
        <f t="shared" si="1"/>
        <v>2000</v>
      </c>
    </row>
    <row r="63" spans="2:7" x14ac:dyDescent="0.15">
      <c r="B63" s="3">
        <v>299.09100000000001</v>
      </c>
      <c r="C63" s="4">
        <v>420</v>
      </c>
      <c r="D63" s="4">
        <v>3720</v>
      </c>
      <c r="F63" s="3">
        <f t="shared" si="0"/>
        <v>37.859620253164557</v>
      </c>
      <c r="G63" s="5">
        <f t="shared" si="1"/>
        <v>2070</v>
      </c>
    </row>
    <row r="64" spans="2:7" x14ac:dyDescent="0.15">
      <c r="B64" s="3">
        <v>304.54500000000002</v>
      </c>
      <c r="C64" s="4">
        <v>390</v>
      </c>
      <c r="D64" s="4">
        <v>3995</v>
      </c>
      <c r="F64" s="3">
        <f t="shared" si="0"/>
        <v>38.550000000000004</v>
      </c>
      <c r="G64" s="5">
        <f t="shared" si="1"/>
        <v>2192.5</v>
      </c>
    </row>
    <row r="65" spans="2:7" x14ac:dyDescent="0.15">
      <c r="B65" s="8">
        <v>308.18200000000002</v>
      </c>
      <c r="C65" s="4">
        <v>345</v>
      </c>
      <c r="D65" s="4">
        <v>4255</v>
      </c>
      <c r="F65" s="3">
        <f t="shared" si="0"/>
        <v>39.010379746835447</v>
      </c>
      <c r="G65" s="5">
        <f t="shared" si="1"/>
        <v>2300</v>
      </c>
    </row>
    <row r="66" spans="2:7" x14ac:dyDescent="0.15">
      <c r="B66" s="3">
        <v>311.21199999999999</v>
      </c>
      <c r="C66" s="4">
        <v>-135</v>
      </c>
      <c r="D66" s="4">
        <v>5735</v>
      </c>
    </row>
    <row r="67" spans="2:7" x14ac:dyDescent="0.15">
      <c r="B67" s="3">
        <v>256.97000000000003</v>
      </c>
      <c r="C67" s="4">
        <v>-3895</v>
      </c>
      <c r="D67" s="4">
        <v>12570</v>
      </c>
    </row>
    <row r="68" spans="2:7" x14ac:dyDescent="0.15">
      <c r="B68" s="3">
        <v>210.90899999999999</v>
      </c>
      <c r="C68" s="4">
        <v>-6280</v>
      </c>
      <c r="D68" s="4">
        <v>15425</v>
      </c>
    </row>
    <row r="69" spans="2:7" x14ac:dyDescent="0.15">
      <c r="B69" s="3">
        <v>8.7878799999999995</v>
      </c>
      <c r="C69" s="4">
        <v>-5310</v>
      </c>
      <c r="D69" s="4">
        <v>8335</v>
      </c>
    </row>
    <row r="70" spans="2:7" x14ac:dyDescent="0.15">
      <c r="B70" s="3">
        <v>5.1515199999999997</v>
      </c>
      <c r="C70" s="4">
        <v>-4900</v>
      </c>
      <c r="D70" s="4">
        <v>7620</v>
      </c>
    </row>
    <row r="71" spans="2:7" x14ac:dyDescent="0.15">
      <c r="B71" s="3">
        <v>4.2424200000000001</v>
      </c>
      <c r="C71" s="4">
        <v>-4770</v>
      </c>
      <c r="D71" s="4">
        <v>7395</v>
      </c>
    </row>
    <row r="72" spans="2:7" x14ac:dyDescent="0.15">
      <c r="B72" s="3">
        <v>-0.90909099999999998</v>
      </c>
      <c r="C72" s="4">
        <v>-3340</v>
      </c>
      <c r="D72" s="4">
        <v>5550</v>
      </c>
    </row>
  </sheetData>
  <mergeCells count="1">
    <mergeCell ref="B2:D2"/>
  </mergeCells>
  <phoneticPr fontId="1"/>
  <pageMargins left="0.7" right="0.7" top="0.75" bottom="0.75" header="0.3" footer="0.3"/>
  <pageSetup paperSize="9" orientation="portrait" verticalDpi="0" r:id="rId1"/>
  <ignoredErrors>
    <ignoredError sqref="G6:G38 G39:G6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7"/>
  <sheetViews>
    <sheetView topLeftCell="A10" workbookViewId="0">
      <selection activeCell="I23" sqref="I23"/>
    </sheetView>
  </sheetViews>
  <sheetFormatPr defaultRowHeight="13.5" x14ac:dyDescent="0.15"/>
  <sheetData>
    <row r="2" spans="2:7" x14ac:dyDescent="0.15">
      <c r="B2" s="10" t="s">
        <v>12</v>
      </c>
      <c r="C2" s="10"/>
      <c r="D2" s="10"/>
    </row>
    <row r="4" spans="2:7" x14ac:dyDescent="0.15">
      <c r="B4" s="1" t="s">
        <v>0</v>
      </c>
      <c r="C4" s="1" t="s">
        <v>1</v>
      </c>
      <c r="D4" s="1" t="s">
        <v>2</v>
      </c>
      <c r="F4" s="4" t="s">
        <v>8</v>
      </c>
      <c r="G4" s="4">
        <f>1000/(50*50*3.16)</f>
        <v>0.12658227848101267</v>
      </c>
    </row>
    <row r="5" spans="2:7" ht="15.75" x14ac:dyDescent="0.15">
      <c r="B5" s="1" t="s">
        <v>3</v>
      </c>
      <c r="C5" s="2" t="s">
        <v>4</v>
      </c>
      <c r="D5" s="2" t="s">
        <v>4</v>
      </c>
      <c r="F5" t="s">
        <v>6</v>
      </c>
      <c r="G5" t="s">
        <v>7</v>
      </c>
    </row>
    <row r="6" spans="2:7" x14ac:dyDescent="0.15">
      <c r="B6" s="4">
        <v>0</v>
      </c>
      <c r="C6" s="4">
        <v>0</v>
      </c>
      <c r="D6" s="4">
        <v>0</v>
      </c>
      <c r="F6" s="3">
        <f>B6*$G$4</f>
        <v>0</v>
      </c>
      <c r="G6" s="5">
        <f>AVERAGE(C6:D6)</f>
        <v>0</v>
      </c>
    </row>
    <row r="7" spans="2:7" x14ac:dyDescent="0.15">
      <c r="B7" s="3">
        <v>7.5757599999999998</v>
      </c>
      <c r="C7" s="4">
        <v>0</v>
      </c>
      <c r="D7" s="4">
        <v>15</v>
      </c>
      <c r="F7" s="3">
        <f t="shared" ref="F7:F61" si="0">B7*$G$4</f>
        <v>0.95895696202531655</v>
      </c>
      <c r="G7" s="5">
        <f t="shared" ref="G7:G61" si="1">AVERAGE(C7:D7)</f>
        <v>7.5</v>
      </c>
    </row>
    <row r="8" spans="2:7" x14ac:dyDescent="0.15">
      <c r="B8" s="3">
        <v>20.303000000000001</v>
      </c>
      <c r="C8" s="4">
        <v>25</v>
      </c>
      <c r="D8" s="4">
        <v>100</v>
      </c>
      <c r="F8" s="8">
        <f t="shared" si="0"/>
        <v>2.5700000000000003</v>
      </c>
      <c r="G8" s="9">
        <f t="shared" si="1"/>
        <v>62.5</v>
      </c>
    </row>
    <row r="9" spans="2:7" x14ac:dyDescent="0.15">
      <c r="B9" s="3">
        <v>26.363600000000002</v>
      </c>
      <c r="C9" s="4">
        <v>45</v>
      </c>
      <c r="D9" s="4">
        <v>145</v>
      </c>
      <c r="F9" s="3">
        <f t="shared" si="0"/>
        <v>3.3371645569620259</v>
      </c>
      <c r="G9" s="5">
        <f t="shared" si="1"/>
        <v>95</v>
      </c>
    </row>
    <row r="10" spans="2:7" x14ac:dyDescent="0.15">
      <c r="B10" s="3">
        <v>35.757599999999996</v>
      </c>
      <c r="C10" s="4">
        <v>70</v>
      </c>
      <c r="D10" s="4">
        <v>190</v>
      </c>
      <c r="F10" s="3">
        <f t="shared" si="0"/>
        <v>4.5262784810126577</v>
      </c>
      <c r="G10" s="5">
        <f t="shared" si="1"/>
        <v>130</v>
      </c>
    </row>
    <row r="11" spans="2:7" x14ac:dyDescent="0.15">
      <c r="B11" s="3">
        <v>42.7273</v>
      </c>
      <c r="C11" s="4">
        <v>105</v>
      </c>
      <c r="D11" s="4">
        <v>220</v>
      </c>
      <c r="F11" s="3">
        <f t="shared" si="0"/>
        <v>5.4085189873417727</v>
      </c>
      <c r="G11" s="5">
        <f t="shared" si="1"/>
        <v>162.5</v>
      </c>
    </row>
    <row r="12" spans="2:7" x14ac:dyDescent="0.15">
      <c r="B12" s="3">
        <v>50.302999999999997</v>
      </c>
      <c r="C12" s="4">
        <v>145</v>
      </c>
      <c r="D12" s="4">
        <v>245</v>
      </c>
      <c r="F12" s="3">
        <f t="shared" si="0"/>
        <v>6.3674683544303798</v>
      </c>
      <c r="G12" s="5">
        <f t="shared" si="1"/>
        <v>195</v>
      </c>
    </row>
    <row r="13" spans="2:7" x14ac:dyDescent="0.15">
      <c r="B13" s="3">
        <v>58.7879</v>
      </c>
      <c r="C13" s="4">
        <v>190</v>
      </c>
      <c r="D13" s="4">
        <v>275</v>
      </c>
      <c r="F13" s="3">
        <f t="shared" si="0"/>
        <v>7.441506329113925</v>
      </c>
      <c r="G13" s="5">
        <f t="shared" si="1"/>
        <v>232.5</v>
      </c>
    </row>
    <row r="14" spans="2:7" x14ac:dyDescent="0.15">
      <c r="B14" s="3">
        <v>66.666700000000006</v>
      </c>
      <c r="C14" s="4">
        <v>235</v>
      </c>
      <c r="D14" s="4">
        <v>300</v>
      </c>
      <c r="F14" s="3">
        <f t="shared" si="0"/>
        <v>8.438822784810128</v>
      </c>
      <c r="G14" s="5">
        <f t="shared" si="1"/>
        <v>267.5</v>
      </c>
    </row>
    <row r="15" spans="2:7" x14ac:dyDescent="0.15">
      <c r="B15" s="3">
        <v>73.939400000000006</v>
      </c>
      <c r="C15" s="4">
        <v>280</v>
      </c>
      <c r="D15" s="4">
        <v>320</v>
      </c>
      <c r="F15" s="3">
        <f t="shared" si="0"/>
        <v>9.3594177215189891</v>
      </c>
      <c r="G15" s="5">
        <f t="shared" si="1"/>
        <v>300</v>
      </c>
    </row>
    <row r="16" spans="2:7" x14ac:dyDescent="0.15">
      <c r="B16" s="3">
        <v>80.606099999999998</v>
      </c>
      <c r="C16" s="4">
        <v>330</v>
      </c>
      <c r="D16" s="4">
        <v>340</v>
      </c>
      <c r="F16" s="3">
        <f t="shared" si="0"/>
        <v>10.203303797468354</v>
      </c>
      <c r="G16" s="5">
        <f t="shared" si="1"/>
        <v>335</v>
      </c>
    </row>
    <row r="17" spans="2:13" x14ac:dyDescent="0.15">
      <c r="B17" s="3">
        <v>84.242400000000004</v>
      </c>
      <c r="C17" s="4">
        <v>355</v>
      </c>
      <c r="D17" s="4">
        <v>345</v>
      </c>
      <c r="F17" s="3">
        <f t="shared" si="0"/>
        <v>10.663594936708861</v>
      </c>
      <c r="G17" s="5">
        <f t="shared" si="1"/>
        <v>350</v>
      </c>
    </row>
    <row r="18" spans="2:13" x14ac:dyDescent="0.15">
      <c r="B18" s="3">
        <v>87.878799999999998</v>
      </c>
      <c r="C18" s="4">
        <v>385</v>
      </c>
      <c r="D18" s="4">
        <v>355</v>
      </c>
      <c r="F18" s="3">
        <f t="shared" si="0"/>
        <v>11.123898734177216</v>
      </c>
      <c r="G18" s="5">
        <f t="shared" si="1"/>
        <v>370</v>
      </c>
    </row>
    <row r="19" spans="2:13" x14ac:dyDescent="0.15">
      <c r="B19" s="3">
        <v>91.515199999999993</v>
      </c>
      <c r="C19" s="4">
        <v>410</v>
      </c>
      <c r="D19" s="4">
        <v>365</v>
      </c>
      <c r="F19" s="8">
        <f t="shared" si="0"/>
        <v>11.58420253164557</v>
      </c>
      <c r="G19" s="9">
        <f t="shared" si="1"/>
        <v>387.5</v>
      </c>
    </row>
    <row r="20" spans="2:13" x14ac:dyDescent="0.15">
      <c r="B20" s="3">
        <v>95.151499999999999</v>
      </c>
      <c r="C20" s="4">
        <v>440</v>
      </c>
      <c r="D20" s="4">
        <v>375</v>
      </c>
      <c r="F20" s="3">
        <f t="shared" si="0"/>
        <v>12.044493670886077</v>
      </c>
      <c r="G20" s="5">
        <f t="shared" si="1"/>
        <v>407.5</v>
      </c>
    </row>
    <row r="21" spans="2:13" x14ac:dyDescent="0.15">
      <c r="B21" s="3">
        <v>101.212</v>
      </c>
      <c r="C21" s="4">
        <v>475</v>
      </c>
      <c r="D21" s="4">
        <v>400</v>
      </c>
      <c r="F21" s="3">
        <f t="shared" si="0"/>
        <v>12.811645569620254</v>
      </c>
      <c r="G21" s="5">
        <f t="shared" si="1"/>
        <v>437.5</v>
      </c>
    </row>
    <row r="22" spans="2:13" ht="14.25" thickBot="1" x14ac:dyDescent="0.2">
      <c r="B22" s="3">
        <v>105.152</v>
      </c>
      <c r="C22" s="4">
        <v>500</v>
      </c>
      <c r="D22" s="4">
        <v>410</v>
      </c>
      <c r="F22" s="3">
        <f t="shared" si="0"/>
        <v>13.310379746835444</v>
      </c>
      <c r="G22" s="5">
        <f t="shared" si="1"/>
        <v>455</v>
      </c>
      <c r="I22" t="s">
        <v>9</v>
      </c>
      <c r="M22" s="6" t="s">
        <v>10</v>
      </c>
    </row>
    <row r="23" spans="2:13" ht="14.25" thickBot="1" x14ac:dyDescent="0.2">
      <c r="B23" s="3">
        <v>111.515</v>
      </c>
      <c r="C23" s="4">
        <v>540</v>
      </c>
      <c r="D23" s="4">
        <v>435</v>
      </c>
      <c r="F23" s="3">
        <f t="shared" si="0"/>
        <v>14.115822784810128</v>
      </c>
      <c r="G23" s="5">
        <f t="shared" si="1"/>
        <v>487.5</v>
      </c>
      <c r="I23" s="3">
        <f>B61/3</f>
        <v>92.323333333333338</v>
      </c>
      <c r="M23" s="7">
        <f>(F19-F8)/((G19-G8)*0.000001)</f>
        <v>27736.007789678675</v>
      </c>
    </row>
    <row r="24" spans="2:13" x14ac:dyDescent="0.15">
      <c r="B24" s="3">
        <v>115.455</v>
      </c>
      <c r="C24" s="4">
        <v>565</v>
      </c>
      <c r="D24" s="4">
        <v>450</v>
      </c>
      <c r="F24" s="3">
        <f t="shared" si="0"/>
        <v>14.614556962025317</v>
      </c>
      <c r="G24" s="5">
        <f t="shared" si="1"/>
        <v>507.5</v>
      </c>
    </row>
    <row r="25" spans="2:13" x14ac:dyDescent="0.15">
      <c r="B25" s="3">
        <v>121.818</v>
      </c>
      <c r="C25" s="4">
        <v>605</v>
      </c>
      <c r="D25" s="4">
        <v>475</v>
      </c>
      <c r="F25" s="3">
        <f t="shared" si="0"/>
        <v>15.42</v>
      </c>
      <c r="G25" s="5">
        <f t="shared" si="1"/>
        <v>540</v>
      </c>
    </row>
    <row r="26" spans="2:13" x14ac:dyDescent="0.15">
      <c r="B26" s="3">
        <v>126.06100000000001</v>
      </c>
      <c r="C26" s="4">
        <v>630</v>
      </c>
      <c r="D26" s="4">
        <v>490</v>
      </c>
      <c r="F26" s="3">
        <f t="shared" si="0"/>
        <v>15.957088607594939</v>
      </c>
      <c r="G26" s="5">
        <f t="shared" si="1"/>
        <v>560</v>
      </c>
    </row>
    <row r="27" spans="2:13" x14ac:dyDescent="0.15">
      <c r="B27" s="3">
        <v>131.21199999999999</v>
      </c>
      <c r="C27" s="4">
        <v>655</v>
      </c>
      <c r="D27" s="4">
        <v>510</v>
      </c>
      <c r="F27" s="3">
        <f t="shared" si="0"/>
        <v>16.609113924050632</v>
      </c>
      <c r="G27" s="5">
        <f t="shared" si="1"/>
        <v>582.5</v>
      </c>
    </row>
    <row r="28" spans="2:13" x14ac:dyDescent="0.15">
      <c r="B28" s="3">
        <v>136.364</v>
      </c>
      <c r="C28" s="4">
        <v>685</v>
      </c>
      <c r="D28" s="4">
        <v>535</v>
      </c>
      <c r="F28" s="3">
        <f t="shared" si="0"/>
        <v>17.261265822784811</v>
      </c>
      <c r="G28" s="5">
        <f t="shared" si="1"/>
        <v>610</v>
      </c>
    </row>
    <row r="29" spans="2:13" x14ac:dyDescent="0.15">
      <c r="B29" s="3">
        <v>142.12100000000001</v>
      </c>
      <c r="C29" s="4">
        <v>720</v>
      </c>
      <c r="D29" s="4">
        <v>555</v>
      </c>
      <c r="F29" s="3">
        <f t="shared" si="0"/>
        <v>17.990000000000002</v>
      </c>
      <c r="G29" s="5">
        <f t="shared" si="1"/>
        <v>637.5</v>
      </c>
    </row>
    <row r="30" spans="2:13" x14ac:dyDescent="0.15">
      <c r="B30" s="3">
        <v>147.57599999999999</v>
      </c>
      <c r="C30" s="4">
        <v>755</v>
      </c>
      <c r="D30" s="4">
        <v>575</v>
      </c>
      <c r="F30" s="3">
        <f t="shared" si="0"/>
        <v>18.680506329113925</v>
      </c>
      <c r="G30" s="5">
        <f t="shared" si="1"/>
        <v>665</v>
      </c>
    </row>
    <row r="31" spans="2:13" x14ac:dyDescent="0.15">
      <c r="B31" s="3">
        <v>152.727</v>
      </c>
      <c r="C31" s="4">
        <v>800</v>
      </c>
      <c r="D31" s="4">
        <v>590</v>
      </c>
      <c r="F31" s="3">
        <f t="shared" si="0"/>
        <v>19.33253164556962</v>
      </c>
      <c r="G31" s="5">
        <f t="shared" si="1"/>
        <v>695</v>
      </c>
    </row>
    <row r="32" spans="2:13" x14ac:dyDescent="0.15">
      <c r="B32" s="3">
        <v>158.48500000000001</v>
      </c>
      <c r="C32" s="4">
        <v>850</v>
      </c>
      <c r="D32" s="4">
        <v>605</v>
      </c>
      <c r="F32" s="3">
        <f t="shared" si="0"/>
        <v>20.061392405063295</v>
      </c>
      <c r="G32" s="5">
        <f t="shared" si="1"/>
        <v>727.5</v>
      </c>
    </row>
    <row r="33" spans="2:7" x14ac:dyDescent="0.15">
      <c r="B33" s="3">
        <v>164.24199999999999</v>
      </c>
      <c r="C33" s="4">
        <v>895</v>
      </c>
      <c r="D33" s="4">
        <v>620</v>
      </c>
      <c r="F33" s="3">
        <f t="shared" si="0"/>
        <v>20.790126582278482</v>
      </c>
      <c r="G33" s="5">
        <f t="shared" si="1"/>
        <v>757.5</v>
      </c>
    </row>
    <row r="34" spans="2:7" x14ac:dyDescent="0.15">
      <c r="B34" s="3">
        <v>168.48500000000001</v>
      </c>
      <c r="C34" s="4">
        <v>935</v>
      </c>
      <c r="D34" s="4">
        <v>630</v>
      </c>
      <c r="F34" s="3">
        <f t="shared" si="0"/>
        <v>21.327215189873421</v>
      </c>
      <c r="G34" s="5">
        <f t="shared" si="1"/>
        <v>782.5</v>
      </c>
    </row>
    <row r="35" spans="2:7" x14ac:dyDescent="0.15">
      <c r="B35" s="3">
        <v>172.42400000000001</v>
      </c>
      <c r="C35" s="4">
        <v>970</v>
      </c>
      <c r="D35" s="4">
        <v>640</v>
      </c>
      <c r="F35" s="3">
        <f t="shared" si="0"/>
        <v>21.825822784810128</v>
      </c>
      <c r="G35" s="5">
        <f t="shared" si="1"/>
        <v>805</v>
      </c>
    </row>
    <row r="36" spans="2:7" x14ac:dyDescent="0.15">
      <c r="B36" s="3">
        <v>176.364</v>
      </c>
      <c r="C36" s="4">
        <v>1010</v>
      </c>
      <c r="D36" s="4">
        <v>650</v>
      </c>
      <c r="F36" s="3">
        <f t="shared" si="0"/>
        <v>22.324556962025319</v>
      </c>
      <c r="G36" s="5">
        <f t="shared" si="1"/>
        <v>830</v>
      </c>
    </row>
    <row r="37" spans="2:7" x14ac:dyDescent="0.15">
      <c r="B37" s="3">
        <v>180.303</v>
      </c>
      <c r="C37" s="4">
        <v>1045</v>
      </c>
      <c r="D37" s="4">
        <v>660</v>
      </c>
      <c r="F37" s="3">
        <f t="shared" si="0"/>
        <v>22.823164556962027</v>
      </c>
      <c r="G37" s="5">
        <f t="shared" si="1"/>
        <v>852.5</v>
      </c>
    </row>
    <row r="38" spans="2:7" x14ac:dyDescent="0.15">
      <c r="B38" s="3">
        <v>186.97</v>
      </c>
      <c r="C38" s="4">
        <v>1110</v>
      </c>
      <c r="D38" s="4">
        <v>685</v>
      </c>
      <c r="F38" s="3">
        <f t="shared" si="0"/>
        <v>23.667088607594938</v>
      </c>
      <c r="G38" s="5">
        <f t="shared" si="1"/>
        <v>897.5</v>
      </c>
    </row>
    <row r="39" spans="2:7" x14ac:dyDescent="0.15">
      <c r="B39" s="3">
        <v>192.42400000000001</v>
      </c>
      <c r="C39" s="4">
        <v>1165</v>
      </c>
      <c r="D39" s="4">
        <v>700</v>
      </c>
      <c r="F39" s="3">
        <f t="shared" si="0"/>
        <v>24.357468354430381</v>
      </c>
      <c r="G39" s="5">
        <f t="shared" si="1"/>
        <v>932.5</v>
      </c>
    </row>
    <row r="40" spans="2:7" x14ac:dyDescent="0.15">
      <c r="B40" s="3">
        <v>197.87899999999999</v>
      </c>
      <c r="C40" s="4">
        <v>1225</v>
      </c>
      <c r="D40" s="4">
        <v>715</v>
      </c>
      <c r="F40" s="3">
        <f t="shared" si="0"/>
        <v>25.047974683544304</v>
      </c>
      <c r="G40" s="5">
        <f t="shared" si="1"/>
        <v>970</v>
      </c>
    </row>
    <row r="41" spans="2:7" x14ac:dyDescent="0.15">
      <c r="B41" s="3">
        <v>203.333</v>
      </c>
      <c r="C41" s="4">
        <v>1280</v>
      </c>
      <c r="D41" s="4">
        <v>730</v>
      </c>
      <c r="F41" s="3">
        <f t="shared" si="0"/>
        <v>25.738354430379747</v>
      </c>
      <c r="G41" s="5">
        <f t="shared" si="1"/>
        <v>1005</v>
      </c>
    </row>
    <row r="42" spans="2:7" x14ac:dyDescent="0.15">
      <c r="B42" s="3">
        <v>208.48500000000001</v>
      </c>
      <c r="C42" s="4">
        <v>1335</v>
      </c>
      <c r="D42" s="4">
        <v>750</v>
      </c>
      <c r="F42" s="3">
        <f t="shared" si="0"/>
        <v>26.390506329113929</v>
      </c>
      <c r="G42" s="5">
        <f t="shared" si="1"/>
        <v>1042.5</v>
      </c>
    </row>
    <row r="43" spans="2:7" x14ac:dyDescent="0.15">
      <c r="B43" s="3">
        <v>213.636</v>
      </c>
      <c r="C43" s="4">
        <v>1390</v>
      </c>
      <c r="D43" s="4">
        <v>770</v>
      </c>
      <c r="F43" s="3">
        <f t="shared" si="0"/>
        <v>27.042531645569621</v>
      </c>
      <c r="G43" s="5">
        <f t="shared" si="1"/>
        <v>1080</v>
      </c>
    </row>
    <row r="44" spans="2:7" x14ac:dyDescent="0.15">
      <c r="B44" s="3">
        <v>218.48500000000001</v>
      </c>
      <c r="C44" s="4">
        <v>1445</v>
      </c>
      <c r="D44" s="4">
        <v>785</v>
      </c>
      <c r="F44" s="3">
        <f t="shared" si="0"/>
        <v>27.656329113924055</v>
      </c>
      <c r="G44" s="5">
        <f t="shared" si="1"/>
        <v>1115</v>
      </c>
    </row>
    <row r="45" spans="2:7" x14ac:dyDescent="0.15">
      <c r="B45" s="3">
        <v>223.636</v>
      </c>
      <c r="C45" s="4">
        <v>1510</v>
      </c>
      <c r="D45" s="4">
        <v>805</v>
      </c>
      <c r="F45" s="3">
        <f t="shared" si="0"/>
        <v>28.308354430379747</v>
      </c>
      <c r="G45" s="5">
        <f t="shared" si="1"/>
        <v>1157.5</v>
      </c>
    </row>
    <row r="46" spans="2:7" x14ac:dyDescent="0.15">
      <c r="B46" s="3">
        <v>228.18199999999999</v>
      </c>
      <c r="C46" s="4">
        <v>1570</v>
      </c>
      <c r="D46" s="4">
        <v>820</v>
      </c>
      <c r="F46" s="3">
        <f t="shared" si="0"/>
        <v>28.88379746835443</v>
      </c>
      <c r="G46" s="5">
        <f t="shared" si="1"/>
        <v>1195</v>
      </c>
    </row>
    <row r="47" spans="2:7" x14ac:dyDescent="0.15">
      <c r="B47" s="3">
        <v>233.03</v>
      </c>
      <c r="C47" s="4">
        <v>1630</v>
      </c>
      <c r="D47" s="4">
        <v>840</v>
      </c>
      <c r="F47" s="3">
        <f t="shared" si="0"/>
        <v>29.497468354430382</v>
      </c>
      <c r="G47" s="5">
        <f t="shared" si="1"/>
        <v>1235</v>
      </c>
    </row>
    <row r="48" spans="2:7" x14ac:dyDescent="0.15">
      <c r="B48" s="3">
        <v>236.97</v>
      </c>
      <c r="C48" s="4">
        <v>1690</v>
      </c>
      <c r="D48" s="4">
        <v>850</v>
      </c>
      <c r="F48" s="3">
        <f t="shared" si="0"/>
        <v>29.996202531645572</v>
      </c>
      <c r="G48" s="5">
        <f t="shared" si="1"/>
        <v>1270</v>
      </c>
    </row>
    <row r="49" spans="2:7" x14ac:dyDescent="0.15">
      <c r="B49" s="3">
        <v>240.303</v>
      </c>
      <c r="C49" s="4">
        <v>1740</v>
      </c>
      <c r="D49" s="4">
        <v>865</v>
      </c>
      <c r="F49" s="3">
        <f t="shared" si="0"/>
        <v>30.418101265822788</v>
      </c>
      <c r="G49" s="5">
        <f t="shared" si="1"/>
        <v>1302.5</v>
      </c>
    </row>
    <row r="50" spans="2:7" x14ac:dyDescent="0.15">
      <c r="B50" s="3">
        <v>244.84800000000001</v>
      </c>
      <c r="C50" s="4">
        <v>1815</v>
      </c>
      <c r="D50" s="4">
        <v>880</v>
      </c>
      <c r="F50" s="3">
        <f t="shared" si="0"/>
        <v>30.993417721518991</v>
      </c>
      <c r="G50" s="5">
        <f t="shared" si="1"/>
        <v>1347.5</v>
      </c>
    </row>
    <row r="51" spans="2:7" x14ac:dyDescent="0.15">
      <c r="B51" s="3">
        <v>250</v>
      </c>
      <c r="C51" s="4">
        <v>1895</v>
      </c>
      <c r="D51" s="4">
        <v>895</v>
      </c>
      <c r="F51" s="3">
        <f t="shared" si="0"/>
        <v>31.645569620253166</v>
      </c>
      <c r="G51" s="5">
        <f t="shared" si="1"/>
        <v>1395</v>
      </c>
    </row>
    <row r="52" spans="2:7" x14ac:dyDescent="0.15">
      <c r="B52" s="3">
        <v>255.75800000000001</v>
      </c>
      <c r="C52" s="4">
        <v>2000</v>
      </c>
      <c r="D52" s="4">
        <v>905</v>
      </c>
      <c r="F52" s="3">
        <f t="shared" si="0"/>
        <v>32.37443037974684</v>
      </c>
      <c r="G52" s="5">
        <f t="shared" si="1"/>
        <v>1452.5</v>
      </c>
    </row>
    <row r="53" spans="2:7" x14ac:dyDescent="0.15">
      <c r="B53" s="3">
        <v>262.12099999999998</v>
      </c>
      <c r="C53" s="4">
        <v>2110</v>
      </c>
      <c r="D53" s="4">
        <v>920</v>
      </c>
      <c r="F53" s="3">
        <f t="shared" si="0"/>
        <v>33.179873417721517</v>
      </c>
      <c r="G53" s="5">
        <f t="shared" si="1"/>
        <v>1515</v>
      </c>
    </row>
    <row r="54" spans="2:7" x14ac:dyDescent="0.15">
      <c r="B54" s="3">
        <v>266.36399999999998</v>
      </c>
      <c r="C54" s="4">
        <v>2190</v>
      </c>
      <c r="D54" s="4">
        <v>925</v>
      </c>
      <c r="F54" s="3">
        <f t="shared" si="0"/>
        <v>33.716962025316455</v>
      </c>
      <c r="G54" s="5">
        <f t="shared" si="1"/>
        <v>1557.5</v>
      </c>
    </row>
    <row r="55" spans="2:7" x14ac:dyDescent="0.15">
      <c r="B55" s="3">
        <v>270.303</v>
      </c>
      <c r="C55" s="4">
        <v>2270</v>
      </c>
      <c r="D55" s="4">
        <v>940</v>
      </c>
      <c r="F55" s="3">
        <f t="shared" si="0"/>
        <v>34.215569620253163</v>
      </c>
      <c r="G55" s="5">
        <f t="shared" si="1"/>
        <v>1605</v>
      </c>
    </row>
    <row r="56" spans="2:7" x14ac:dyDescent="0.15">
      <c r="B56" s="3">
        <v>276.66699999999997</v>
      </c>
      <c r="C56" s="4">
        <v>2395</v>
      </c>
      <c r="D56" s="4">
        <v>965</v>
      </c>
      <c r="F56" s="3">
        <f t="shared" si="0"/>
        <v>35.021139240506329</v>
      </c>
      <c r="G56" s="5">
        <f t="shared" si="1"/>
        <v>1680</v>
      </c>
    </row>
    <row r="57" spans="2:7" x14ac:dyDescent="0.15">
      <c r="B57" s="3">
        <v>280</v>
      </c>
      <c r="C57" s="4">
        <v>2470</v>
      </c>
      <c r="D57" s="4">
        <v>990</v>
      </c>
      <c r="F57" s="3">
        <f t="shared" si="0"/>
        <v>35.443037974683548</v>
      </c>
      <c r="G57" s="5">
        <f t="shared" si="1"/>
        <v>1730</v>
      </c>
    </row>
    <row r="58" spans="2:7" x14ac:dyDescent="0.15">
      <c r="B58" s="3">
        <v>286.36399999999998</v>
      </c>
      <c r="C58" s="4">
        <v>2610</v>
      </c>
      <c r="D58" s="4">
        <v>1020</v>
      </c>
      <c r="F58" s="3">
        <f t="shared" si="0"/>
        <v>36.248607594936708</v>
      </c>
      <c r="G58" s="5">
        <f t="shared" si="1"/>
        <v>1815</v>
      </c>
    </row>
    <row r="59" spans="2:7" x14ac:dyDescent="0.15">
      <c r="B59" s="3">
        <v>290</v>
      </c>
      <c r="C59" s="4">
        <v>2705</v>
      </c>
      <c r="D59" s="4">
        <v>1050</v>
      </c>
      <c r="F59" s="3">
        <f t="shared" si="0"/>
        <v>36.708860759493675</v>
      </c>
      <c r="G59" s="5">
        <f t="shared" si="1"/>
        <v>1877.5</v>
      </c>
    </row>
    <row r="60" spans="2:7" x14ac:dyDescent="0.15">
      <c r="B60" s="3">
        <v>294.54500000000002</v>
      </c>
      <c r="C60" s="4">
        <v>2865</v>
      </c>
      <c r="D60" s="4">
        <v>1125</v>
      </c>
      <c r="F60" s="3">
        <f t="shared" si="0"/>
        <v>37.284177215189878</v>
      </c>
      <c r="G60" s="5">
        <f t="shared" si="1"/>
        <v>1995</v>
      </c>
    </row>
    <row r="61" spans="2:7" x14ac:dyDescent="0.15">
      <c r="B61" s="8">
        <v>276.97000000000003</v>
      </c>
      <c r="C61" s="4">
        <v>2945</v>
      </c>
      <c r="D61" s="4">
        <v>2520</v>
      </c>
      <c r="F61" s="3">
        <f t="shared" si="0"/>
        <v>35.059493670886084</v>
      </c>
      <c r="G61" s="5">
        <f t="shared" si="1"/>
        <v>2732.5</v>
      </c>
    </row>
    <row r="62" spans="2:7" x14ac:dyDescent="0.15">
      <c r="B62" s="3">
        <v>181.81800000000001</v>
      </c>
      <c r="C62" s="4">
        <v>-1110</v>
      </c>
      <c r="D62" s="4">
        <v>6770</v>
      </c>
    </row>
    <row r="63" spans="2:7" x14ac:dyDescent="0.15">
      <c r="B63" s="3">
        <v>163.93899999999999</v>
      </c>
      <c r="C63" s="4">
        <v>-2245</v>
      </c>
      <c r="D63" s="4">
        <v>5255</v>
      </c>
    </row>
    <row r="64" spans="2:7" x14ac:dyDescent="0.15">
      <c r="B64" s="3">
        <v>10</v>
      </c>
      <c r="C64" s="4">
        <v>-1020</v>
      </c>
      <c r="D64" s="4">
        <v>2180</v>
      </c>
    </row>
    <row r="65" spans="2:4" x14ac:dyDescent="0.15">
      <c r="B65" s="3">
        <v>7.5757599999999998</v>
      </c>
      <c r="C65" s="4">
        <v>-775</v>
      </c>
      <c r="D65" s="4">
        <v>1785</v>
      </c>
    </row>
    <row r="66" spans="2:4" x14ac:dyDescent="0.15">
      <c r="B66" s="3">
        <v>6.3636400000000002</v>
      </c>
      <c r="C66" s="4">
        <v>-645</v>
      </c>
      <c r="D66" s="4">
        <v>1515</v>
      </c>
    </row>
    <row r="67" spans="2:4" x14ac:dyDescent="0.15">
      <c r="B67" s="3">
        <v>1.8181799999999999</v>
      </c>
      <c r="C67" s="4">
        <v>-9265</v>
      </c>
      <c r="D67" s="4">
        <v>-22995</v>
      </c>
    </row>
  </sheetData>
  <mergeCells count="1">
    <mergeCell ref="B2:D2"/>
  </mergeCells>
  <phoneticPr fontId="1"/>
  <pageMargins left="0.7" right="0.7" top="0.75" bottom="0.75" header="0.3" footer="0.3"/>
  <ignoredErrors>
    <ignoredError sqref="G6:G61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92"/>
  <sheetViews>
    <sheetView topLeftCell="A7" workbookViewId="0">
      <selection activeCell="I23" sqref="I23"/>
    </sheetView>
  </sheetViews>
  <sheetFormatPr defaultRowHeight="13.5" x14ac:dyDescent="0.15"/>
  <sheetData>
    <row r="2" spans="2:7" x14ac:dyDescent="0.15">
      <c r="B2" s="10" t="s">
        <v>13</v>
      </c>
      <c r="C2" s="10"/>
      <c r="D2" s="10"/>
    </row>
    <row r="4" spans="2:7" x14ac:dyDescent="0.15">
      <c r="B4" s="1" t="s">
        <v>0</v>
      </c>
      <c r="C4" s="1" t="s">
        <v>1</v>
      </c>
      <c r="D4" s="1" t="s">
        <v>2</v>
      </c>
      <c r="F4" s="4" t="s">
        <v>8</v>
      </c>
      <c r="G4" s="4">
        <f>1000/(50*50*3.16)</f>
        <v>0.12658227848101267</v>
      </c>
    </row>
    <row r="5" spans="2:7" ht="15.75" x14ac:dyDescent="0.15">
      <c r="B5" s="1" t="s">
        <v>3</v>
      </c>
      <c r="C5" s="2" t="s">
        <v>4</v>
      </c>
      <c r="D5" s="2" t="s">
        <v>4</v>
      </c>
      <c r="F5" t="s">
        <v>6</v>
      </c>
      <c r="G5" t="s">
        <v>7</v>
      </c>
    </row>
    <row r="6" spans="2:7" x14ac:dyDescent="0.15">
      <c r="B6" s="3">
        <v>0</v>
      </c>
      <c r="C6" s="4">
        <v>0</v>
      </c>
      <c r="D6" s="4">
        <v>0</v>
      </c>
      <c r="F6" s="3">
        <f>B6*$G$4</f>
        <v>0</v>
      </c>
      <c r="G6" s="5">
        <f>AVERAGE(C6:D6)</f>
        <v>0</v>
      </c>
    </row>
    <row r="7" spans="2:7" x14ac:dyDescent="0.15">
      <c r="B7" s="3">
        <v>0.30303000000000002</v>
      </c>
      <c r="C7" s="4">
        <v>0</v>
      </c>
      <c r="D7" s="4">
        <v>5</v>
      </c>
      <c r="F7" s="3">
        <f t="shared" ref="F7:F70" si="0">B7*$G$4</f>
        <v>3.8358227848101271E-2</v>
      </c>
      <c r="G7" s="5">
        <f t="shared" ref="G7:G70" si="1">AVERAGE(C7:D7)</f>
        <v>2.5</v>
      </c>
    </row>
    <row r="8" spans="2:7" x14ac:dyDescent="0.15">
      <c r="B8" s="3">
        <v>9.0909099999999992</v>
      </c>
      <c r="C8" s="4">
        <v>15</v>
      </c>
      <c r="D8" s="4">
        <v>40</v>
      </c>
      <c r="F8" s="3">
        <f t="shared" si="0"/>
        <v>1.1507481012658227</v>
      </c>
      <c r="G8" s="5">
        <f t="shared" si="1"/>
        <v>27.5</v>
      </c>
    </row>
    <row r="9" spans="2:7" x14ac:dyDescent="0.15">
      <c r="B9" s="3">
        <v>10.9091</v>
      </c>
      <c r="C9" s="4">
        <v>25</v>
      </c>
      <c r="D9" s="4">
        <v>45</v>
      </c>
      <c r="F9" s="3">
        <f t="shared" si="0"/>
        <v>1.3808987341772154</v>
      </c>
      <c r="G9" s="5">
        <f t="shared" si="1"/>
        <v>35</v>
      </c>
    </row>
    <row r="10" spans="2:7" x14ac:dyDescent="0.15">
      <c r="B10" s="3">
        <v>17.575800000000001</v>
      </c>
      <c r="C10" s="4">
        <v>55</v>
      </c>
      <c r="D10" s="4">
        <v>70</v>
      </c>
      <c r="F10" s="8">
        <f t="shared" si="0"/>
        <v>2.2247848101265824</v>
      </c>
      <c r="G10" s="9">
        <f t="shared" si="1"/>
        <v>62.5</v>
      </c>
    </row>
    <row r="11" spans="2:7" x14ac:dyDescent="0.15">
      <c r="B11" s="3">
        <v>21.818200000000001</v>
      </c>
      <c r="C11" s="4">
        <v>80</v>
      </c>
      <c r="D11" s="4">
        <v>80</v>
      </c>
      <c r="F11" s="3">
        <f t="shared" si="0"/>
        <v>2.7617974683544309</v>
      </c>
      <c r="G11" s="5">
        <f t="shared" si="1"/>
        <v>80</v>
      </c>
    </row>
    <row r="12" spans="2:7" x14ac:dyDescent="0.15">
      <c r="B12" s="3">
        <v>29.090900000000001</v>
      </c>
      <c r="C12" s="4">
        <v>120</v>
      </c>
      <c r="D12" s="4">
        <v>105</v>
      </c>
      <c r="F12" s="3">
        <f t="shared" si="0"/>
        <v>3.6823924050632915</v>
      </c>
      <c r="G12" s="5">
        <f t="shared" si="1"/>
        <v>112.5</v>
      </c>
    </row>
    <row r="13" spans="2:7" x14ac:dyDescent="0.15">
      <c r="B13" s="3">
        <v>33.333300000000001</v>
      </c>
      <c r="C13" s="4">
        <v>145</v>
      </c>
      <c r="D13" s="4">
        <v>120</v>
      </c>
      <c r="F13" s="3">
        <f t="shared" si="0"/>
        <v>4.2194050632911395</v>
      </c>
      <c r="G13" s="5">
        <f t="shared" si="1"/>
        <v>132.5</v>
      </c>
    </row>
    <row r="14" spans="2:7" x14ac:dyDescent="0.15">
      <c r="B14" s="3">
        <v>38.181800000000003</v>
      </c>
      <c r="C14" s="4">
        <v>170</v>
      </c>
      <c r="D14" s="4">
        <v>135</v>
      </c>
      <c r="F14" s="3">
        <f t="shared" si="0"/>
        <v>4.8331392405063296</v>
      </c>
      <c r="G14" s="5">
        <f t="shared" si="1"/>
        <v>152.5</v>
      </c>
    </row>
    <row r="15" spans="2:7" x14ac:dyDescent="0.15">
      <c r="B15" s="3">
        <v>42.7273</v>
      </c>
      <c r="C15" s="4">
        <v>200</v>
      </c>
      <c r="D15" s="4">
        <v>145</v>
      </c>
      <c r="F15" s="3">
        <f t="shared" si="0"/>
        <v>5.4085189873417727</v>
      </c>
      <c r="G15" s="5">
        <f t="shared" si="1"/>
        <v>172.5</v>
      </c>
    </row>
    <row r="16" spans="2:7" x14ac:dyDescent="0.15">
      <c r="B16" s="3">
        <v>49.090899999999998</v>
      </c>
      <c r="C16" s="4">
        <v>230</v>
      </c>
      <c r="D16" s="4">
        <v>165</v>
      </c>
      <c r="F16" s="3">
        <f t="shared" si="0"/>
        <v>6.2140379746835448</v>
      </c>
      <c r="G16" s="5">
        <f t="shared" si="1"/>
        <v>197.5</v>
      </c>
    </row>
    <row r="17" spans="2:13" x14ac:dyDescent="0.15">
      <c r="B17" s="3">
        <v>51.818199999999997</v>
      </c>
      <c r="C17" s="4">
        <v>250</v>
      </c>
      <c r="D17" s="4">
        <v>175</v>
      </c>
      <c r="F17" s="3">
        <f t="shared" si="0"/>
        <v>6.55926582278481</v>
      </c>
      <c r="G17" s="5">
        <f t="shared" si="1"/>
        <v>212.5</v>
      </c>
    </row>
    <row r="18" spans="2:13" x14ac:dyDescent="0.15">
      <c r="B18" s="3">
        <v>58.181800000000003</v>
      </c>
      <c r="C18" s="4">
        <v>285</v>
      </c>
      <c r="D18" s="4">
        <v>190</v>
      </c>
      <c r="F18" s="3">
        <f t="shared" si="0"/>
        <v>7.3647848101265829</v>
      </c>
      <c r="G18" s="5">
        <f t="shared" si="1"/>
        <v>237.5</v>
      </c>
    </row>
    <row r="19" spans="2:13" x14ac:dyDescent="0.15">
      <c r="B19" s="3">
        <v>63.939399999999999</v>
      </c>
      <c r="C19" s="4">
        <v>315</v>
      </c>
      <c r="D19" s="4">
        <v>210</v>
      </c>
      <c r="F19" s="3">
        <f t="shared" si="0"/>
        <v>8.0935949367088611</v>
      </c>
      <c r="G19" s="5">
        <f t="shared" si="1"/>
        <v>262.5</v>
      </c>
    </row>
    <row r="20" spans="2:13" x14ac:dyDescent="0.15">
      <c r="B20" s="3">
        <v>68.181799999999996</v>
      </c>
      <c r="C20" s="4">
        <v>340</v>
      </c>
      <c r="D20" s="4">
        <v>220</v>
      </c>
      <c r="F20" s="3">
        <f t="shared" si="0"/>
        <v>8.6306075949367091</v>
      </c>
      <c r="G20" s="5">
        <f t="shared" si="1"/>
        <v>280</v>
      </c>
    </row>
    <row r="21" spans="2:13" x14ac:dyDescent="0.15">
      <c r="B21" s="3">
        <v>74.545500000000004</v>
      </c>
      <c r="C21" s="4">
        <v>375</v>
      </c>
      <c r="D21" s="4">
        <v>245</v>
      </c>
      <c r="F21" s="3">
        <f t="shared" si="0"/>
        <v>9.4361392405063302</v>
      </c>
      <c r="G21" s="5">
        <f t="shared" si="1"/>
        <v>310</v>
      </c>
    </row>
    <row r="22" spans="2:13" ht="14.25" thickBot="1" x14ac:dyDescent="0.2">
      <c r="B22" s="3">
        <v>79.090900000000005</v>
      </c>
      <c r="C22" s="4">
        <v>400</v>
      </c>
      <c r="D22" s="4">
        <v>260</v>
      </c>
      <c r="F22" s="3">
        <f t="shared" si="0"/>
        <v>10.011506329113926</v>
      </c>
      <c r="G22" s="5">
        <f t="shared" si="1"/>
        <v>330</v>
      </c>
      <c r="I22" t="s">
        <v>9</v>
      </c>
      <c r="M22" s="6" t="s">
        <v>10</v>
      </c>
    </row>
    <row r="23" spans="2:13" ht="14.25" thickBot="1" x14ac:dyDescent="0.2">
      <c r="B23" s="3">
        <v>83.333299999999994</v>
      </c>
      <c r="C23" s="4">
        <v>425</v>
      </c>
      <c r="D23" s="4">
        <v>270</v>
      </c>
      <c r="F23" s="3">
        <f t="shared" si="0"/>
        <v>10.548518987341772</v>
      </c>
      <c r="G23" s="5">
        <f t="shared" si="1"/>
        <v>347.5</v>
      </c>
      <c r="I23" s="3">
        <f>B87/3</f>
        <v>130.80799999999999</v>
      </c>
      <c r="M23" s="7">
        <f>(F32-F10)/((G32-G10)*0.000001)</f>
        <v>28538.531645569619</v>
      </c>
    </row>
    <row r="24" spans="2:13" x14ac:dyDescent="0.15">
      <c r="B24" s="3">
        <v>89.697000000000003</v>
      </c>
      <c r="C24" s="4">
        <v>460</v>
      </c>
      <c r="D24" s="4">
        <v>295</v>
      </c>
      <c r="F24" s="3">
        <f t="shared" si="0"/>
        <v>11.354050632911393</v>
      </c>
      <c r="G24" s="5">
        <f t="shared" si="1"/>
        <v>377.5</v>
      </c>
    </row>
    <row r="25" spans="2:13" x14ac:dyDescent="0.15">
      <c r="B25" s="3">
        <v>93.333299999999994</v>
      </c>
      <c r="C25" s="4">
        <v>475</v>
      </c>
      <c r="D25" s="4">
        <v>310</v>
      </c>
      <c r="F25" s="3">
        <f t="shared" si="0"/>
        <v>11.814341772151899</v>
      </c>
      <c r="G25" s="5">
        <f t="shared" si="1"/>
        <v>392.5</v>
      </c>
    </row>
    <row r="26" spans="2:13" x14ac:dyDescent="0.15">
      <c r="B26" s="3">
        <v>99.090900000000005</v>
      </c>
      <c r="C26" s="4">
        <v>505</v>
      </c>
      <c r="D26" s="4">
        <v>335</v>
      </c>
      <c r="F26" s="3">
        <f t="shared" si="0"/>
        <v>12.543151898734179</v>
      </c>
      <c r="G26" s="5">
        <f t="shared" si="1"/>
        <v>420</v>
      </c>
    </row>
    <row r="27" spans="2:13" x14ac:dyDescent="0.15">
      <c r="B27" s="3">
        <v>102.727</v>
      </c>
      <c r="C27" s="4">
        <v>520</v>
      </c>
      <c r="D27" s="4">
        <v>355</v>
      </c>
      <c r="F27" s="3">
        <f t="shared" si="0"/>
        <v>13.003417721518989</v>
      </c>
      <c r="G27" s="5">
        <f t="shared" si="1"/>
        <v>437.5</v>
      </c>
    </row>
    <row r="28" spans="2:13" x14ac:dyDescent="0.15">
      <c r="B28" s="3">
        <v>108.788</v>
      </c>
      <c r="C28" s="4">
        <v>550</v>
      </c>
      <c r="D28" s="4">
        <v>380</v>
      </c>
      <c r="F28" s="3">
        <f t="shared" si="0"/>
        <v>13.770632911392406</v>
      </c>
      <c r="G28" s="5">
        <f t="shared" si="1"/>
        <v>465</v>
      </c>
    </row>
    <row r="29" spans="2:13" x14ac:dyDescent="0.15">
      <c r="B29" s="3">
        <v>112.727</v>
      </c>
      <c r="C29" s="4">
        <v>570</v>
      </c>
      <c r="D29" s="4">
        <v>395</v>
      </c>
      <c r="F29" s="3">
        <f t="shared" si="0"/>
        <v>14.269240506329115</v>
      </c>
      <c r="G29" s="5">
        <f t="shared" si="1"/>
        <v>482.5</v>
      </c>
    </row>
    <row r="30" spans="2:13" x14ac:dyDescent="0.15">
      <c r="B30" s="3">
        <v>119.697</v>
      </c>
      <c r="C30" s="4">
        <v>600</v>
      </c>
      <c r="D30" s="4">
        <v>430</v>
      </c>
      <c r="F30" s="3">
        <f t="shared" si="0"/>
        <v>15.151518987341774</v>
      </c>
      <c r="G30" s="5">
        <f t="shared" si="1"/>
        <v>515</v>
      </c>
    </row>
    <row r="31" spans="2:13" x14ac:dyDescent="0.15">
      <c r="B31" s="3">
        <v>124.848</v>
      </c>
      <c r="C31" s="4">
        <v>620</v>
      </c>
      <c r="D31" s="4">
        <v>455</v>
      </c>
      <c r="F31" s="3">
        <f t="shared" si="0"/>
        <v>15.803544303797469</v>
      </c>
      <c r="G31" s="5">
        <f t="shared" si="1"/>
        <v>537.5</v>
      </c>
    </row>
    <row r="32" spans="2:13" x14ac:dyDescent="0.15">
      <c r="B32" s="3">
        <v>130.303</v>
      </c>
      <c r="C32" s="4">
        <v>645</v>
      </c>
      <c r="D32" s="4">
        <v>480</v>
      </c>
      <c r="F32" s="8">
        <f t="shared" si="0"/>
        <v>16.494050632911392</v>
      </c>
      <c r="G32" s="9">
        <f t="shared" si="1"/>
        <v>562.5</v>
      </c>
    </row>
    <row r="33" spans="2:7" x14ac:dyDescent="0.15">
      <c r="B33" s="3">
        <v>135.15199999999999</v>
      </c>
      <c r="C33" s="4">
        <v>665</v>
      </c>
      <c r="D33" s="4">
        <v>500</v>
      </c>
      <c r="F33" s="3">
        <f t="shared" si="0"/>
        <v>17.107848101265823</v>
      </c>
      <c r="G33" s="5">
        <f t="shared" si="1"/>
        <v>582.5</v>
      </c>
    </row>
    <row r="34" spans="2:7" x14ac:dyDescent="0.15">
      <c r="B34" s="3">
        <v>138.78800000000001</v>
      </c>
      <c r="C34" s="4">
        <v>680</v>
      </c>
      <c r="D34" s="4">
        <v>515</v>
      </c>
      <c r="F34" s="3">
        <f t="shared" si="0"/>
        <v>17.568101265822786</v>
      </c>
      <c r="G34" s="5">
        <f t="shared" si="1"/>
        <v>597.5</v>
      </c>
    </row>
    <row r="35" spans="2:7" x14ac:dyDescent="0.15">
      <c r="B35" s="3">
        <v>142.12100000000001</v>
      </c>
      <c r="C35" s="4">
        <v>700</v>
      </c>
      <c r="D35" s="4">
        <v>530</v>
      </c>
      <c r="F35" s="3">
        <f t="shared" si="0"/>
        <v>17.990000000000002</v>
      </c>
      <c r="G35" s="5">
        <f t="shared" si="1"/>
        <v>615</v>
      </c>
    </row>
    <row r="36" spans="2:7" x14ac:dyDescent="0.15">
      <c r="B36" s="3">
        <v>147.57599999999999</v>
      </c>
      <c r="C36" s="4">
        <v>720</v>
      </c>
      <c r="D36" s="4">
        <v>555</v>
      </c>
      <c r="F36" s="3">
        <f t="shared" si="0"/>
        <v>18.680506329113925</v>
      </c>
      <c r="G36" s="5">
        <f t="shared" si="1"/>
        <v>637.5</v>
      </c>
    </row>
    <row r="37" spans="2:7" x14ac:dyDescent="0.15">
      <c r="B37" s="3">
        <v>153.03</v>
      </c>
      <c r="C37" s="4">
        <v>745</v>
      </c>
      <c r="D37" s="4">
        <v>580</v>
      </c>
      <c r="F37" s="3">
        <f t="shared" si="0"/>
        <v>19.370886075949368</v>
      </c>
      <c r="G37" s="5">
        <f t="shared" si="1"/>
        <v>662.5</v>
      </c>
    </row>
    <row r="38" spans="2:7" x14ac:dyDescent="0.15">
      <c r="B38" s="3">
        <v>159.697</v>
      </c>
      <c r="C38" s="4">
        <v>775</v>
      </c>
      <c r="D38" s="4">
        <v>610</v>
      </c>
      <c r="F38" s="3">
        <f t="shared" si="0"/>
        <v>20.214810126582279</v>
      </c>
      <c r="G38" s="5">
        <f t="shared" si="1"/>
        <v>692.5</v>
      </c>
    </row>
    <row r="39" spans="2:7" x14ac:dyDescent="0.15">
      <c r="B39" s="3">
        <v>164.54499999999999</v>
      </c>
      <c r="C39" s="4">
        <v>800</v>
      </c>
      <c r="D39" s="4">
        <v>630</v>
      </c>
      <c r="F39" s="3">
        <f t="shared" si="0"/>
        <v>20.828481012658226</v>
      </c>
      <c r="G39" s="5">
        <f t="shared" si="1"/>
        <v>715</v>
      </c>
    </row>
    <row r="40" spans="2:7" x14ac:dyDescent="0.15">
      <c r="B40" s="3">
        <v>169.697</v>
      </c>
      <c r="C40" s="4">
        <v>820</v>
      </c>
      <c r="D40" s="4">
        <v>650</v>
      </c>
      <c r="F40" s="3">
        <f t="shared" si="0"/>
        <v>21.480632911392409</v>
      </c>
      <c r="G40" s="5">
        <f t="shared" si="1"/>
        <v>735</v>
      </c>
    </row>
    <row r="41" spans="2:7" x14ac:dyDescent="0.15">
      <c r="B41" s="3">
        <v>173.93899999999999</v>
      </c>
      <c r="C41" s="4">
        <v>840</v>
      </c>
      <c r="D41" s="4">
        <v>670</v>
      </c>
      <c r="F41" s="3">
        <f t="shared" si="0"/>
        <v>22.017594936708861</v>
      </c>
      <c r="G41" s="5">
        <f t="shared" si="1"/>
        <v>755</v>
      </c>
    </row>
    <row r="42" spans="2:7" x14ac:dyDescent="0.15">
      <c r="B42" s="3">
        <v>178.18199999999999</v>
      </c>
      <c r="C42" s="4">
        <v>860</v>
      </c>
      <c r="D42" s="4">
        <v>685</v>
      </c>
      <c r="F42" s="3">
        <f t="shared" si="0"/>
        <v>22.554683544303799</v>
      </c>
      <c r="G42" s="5">
        <f t="shared" si="1"/>
        <v>772.5</v>
      </c>
    </row>
    <row r="43" spans="2:7" x14ac:dyDescent="0.15">
      <c r="B43" s="3">
        <v>184.84800000000001</v>
      </c>
      <c r="C43" s="4">
        <v>895</v>
      </c>
      <c r="D43" s="4">
        <v>715</v>
      </c>
      <c r="F43" s="3">
        <f t="shared" si="0"/>
        <v>23.39848101265823</v>
      </c>
      <c r="G43" s="5">
        <f t="shared" si="1"/>
        <v>805</v>
      </c>
    </row>
    <row r="44" spans="2:7" x14ac:dyDescent="0.15">
      <c r="B44" s="3">
        <v>189.39400000000001</v>
      </c>
      <c r="C44" s="4">
        <v>920</v>
      </c>
      <c r="D44" s="4">
        <v>730</v>
      </c>
      <c r="F44" s="3">
        <f t="shared" si="0"/>
        <v>23.973924050632913</v>
      </c>
      <c r="G44" s="5">
        <f t="shared" si="1"/>
        <v>825</v>
      </c>
    </row>
    <row r="45" spans="2:7" x14ac:dyDescent="0.15">
      <c r="B45" s="3">
        <v>193.636</v>
      </c>
      <c r="C45" s="4">
        <v>940</v>
      </c>
      <c r="D45" s="4">
        <v>745</v>
      </c>
      <c r="F45" s="3">
        <f t="shared" si="0"/>
        <v>24.510886075949369</v>
      </c>
      <c r="G45" s="5">
        <f t="shared" si="1"/>
        <v>842.5</v>
      </c>
    </row>
    <row r="46" spans="2:7" x14ac:dyDescent="0.15">
      <c r="B46" s="3">
        <v>197.87899999999999</v>
      </c>
      <c r="C46" s="4">
        <v>965</v>
      </c>
      <c r="D46" s="4">
        <v>765</v>
      </c>
      <c r="F46" s="3">
        <f t="shared" si="0"/>
        <v>25.047974683544304</v>
      </c>
      <c r="G46" s="5">
        <f t="shared" si="1"/>
        <v>865</v>
      </c>
    </row>
    <row r="47" spans="2:7" x14ac:dyDescent="0.15">
      <c r="B47" s="3">
        <v>204.84800000000001</v>
      </c>
      <c r="C47" s="4">
        <v>1000</v>
      </c>
      <c r="D47" s="4">
        <v>790</v>
      </c>
      <c r="F47" s="3">
        <f t="shared" si="0"/>
        <v>25.930126582278483</v>
      </c>
      <c r="G47" s="5">
        <f t="shared" si="1"/>
        <v>895</v>
      </c>
    </row>
    <row r="48" spans="2:7" x14ac:dyDescent="0.15">
      <c r="B48" s="3">
        <v>209.09100000000001</v>
      </c>
      <c r="C48" s="4">
        <v>1020</v>
      </c>
      <c r="D48" s="4">
        <v>805</v>
      </c>
      <c r="F48" s="3">
        <f t="shared" si="0"/>
        <v>26.467215189873421</v>
      </c>
      <c r="G48" s="5">
        <f t="shared" si="1"/>
        <v>912.5</v>
      </c>
    </row>
    <row r="49" spans="2:7" x14ac:dyDescent="0.15">
      <c r="B49" s="3">
        <v>213.333</v>
      </c>
      <c r="C49" s="4">
        <v>1040</v>
      </c>
      <c r="D49" s="4">
        <v>820</v>
      </c>
      <c r="F49" s="3">
        <f t="shared" si="0"/>
        <v>27.004177215189873</v>
      </c>
      <c r="G49" s="5">
        <f t="shared" si="1"/>
        <v>930</v>
      </c>
    </row>
    <row r="50" spans="2:7" x14ac:dyDescent="0.15">
      <c r="B50" s="3">
        <v>220.60599999999999</v>
      </c>
      <c r="C50" s="4">
        <v>1080</v>
      </c>
      <c r="D50" s="4">
        <v>850</v>
      </c>
      <c r="F50" s="3">
        <f t="shared" si="0"/>
        <v>27.92481012658228</v>
      </c>
      <c r="G50" s="5">
        <f t="shared" si="1"/>
        <v>965</v>
      </c>
    </row>
    <row r="51" spans="2:7" x14ac:dyDescent="0.15">
      <c r="B51" s="3">
        <v>226.364</v>
      </c>
      <c r="C51" s="4">
        <v>1110</v>
      </c>
      <c r="D51" s="4">
        <v>865</v>
      </c>
      <c r="F51" s="3">
        <f t="shared" si="0"/>
        <v>28.65367088607595</v>
      </c>
      <c r="G51" s="5">
        <f t="shared" si="1"/>
        <v>987.5</v>
      </c>
    </row>
    <row r="52" spans="2:7" x14ac:dyDescent="0.15">
      <c r="B52" s="3">
        <v>232.12100000000001</v>
      </c>
      <c r="C52" s="4">
        <v>1145</v>
      </c>
      <c r="D52" s="4">
        <v>885</v>
      </c>
      <c r="F52" s="3">
        <f t="shared" si="0"/>
        <v>29.382405063291142</v>
      </c>
      <c r="G52" s="5">
        <f t="shared" si="1"/>
        <v>1015</v>
      </c>
    </row>
    <row r="53" spans="2:7" x14ac:dyDescent="0.15">
      <c r="B53" s="3">
        <v>237.87899999999999</v>
      </c>
      <c r="C53" s="4">
        <v>1180</v>
      </c>
      <c r="D53" s="4">
        <v>905</v>
      </c>
      <c r="F53" s="3">
        <f t="shared" si="0"/>
        <v>30.111265822784812</v>
      </c>
      <c r="G53" s="5">
        <f t="shared" si="1"/>
        <v>1042.5</v>
      </c>
    </row>
    <row r="54" spans="2:7" x14ac:dyDescent="0.15">
      <c r="B54" s="3">
        <v>242.727</v>
      </c>
      <c r="C54" s="4">
        <v>1210</v>
      </c>
      <c r="D54" s="4">
        <v>920</v>
      </c>
      <c r="F54" s="3">
        <f t="shared" si="0"/>
        <v>30.724936708860763</v>
      </c>
      <c r="G54" s="5">
        <f t="shared" si="1"/>
        <v>1065</v>
      </c>
    </row>
    <row r="55" spans="2:7" x14ac:dyDescent="0.15">
      <c r="B55" s="3">
        <v>246.97</v>
      </c>
      <c r="C55" s="4">
        <v>1235</v>
      </c>
      <c r="D55" s="4">
        <v>935</v>
      </c>
      <c r="F55" s="3">
        <f t="shared" si="0"/>
        <v>31.262025316455698</v>
      </c>
      <c r="G55" s="5">
        <f t="shared" si="1"/>
        <v>1085</v>
      </c>
    </row>
    <row r="56" spans="2:7" x14ac:dyDescent="0.15">
      <c r="B56" s="3">
        <v>253.93899999999999</v>
      </c>
      <c r="C56" s="4">
        <v>1275</v>
      </c>
      <c r="D56" s="4">
        <v>960</v>
      </c>
      <c r="F56" s="3">
        <f t="shared" si="0"/>
        <v>32.144177215189877</v>
      </c>
      <c r="G56" s="5">
        <f t="shared" si="1"/>
        <v>1117.5</v>
      </c>
    </row>
    <row r="57" spans="2:7" x14ac:dyDescent="0.15">
      <c r="B57" s="3">
        <v>259.09100000000001</v>
      </c>
      <c r="C57" s="4">
        <v>1305</v>
      </c>
      <c r="D57" s="4">
        <v>975</v>
      </c>
      <c r="F57" s="3">
        <f t="shared" si="0"/>
        <v>32.796329113924052</v>
      </c>
      <c r="G57" s="5">
        <f t="shared" si="1"/>
        <v>1140</v>
      </c>
    </row>
    <row r="58" spans="2:7" x14ac:dyDescent="0.15">
      <c r="B58" s="3">
        <v>264.24200000000002</v>
      </c>
      <c r="C58" s="4">
        <v>1335</v>
      </c>
      <c r="D58" s="4">
        <v>990</v>
      </c>
      <c r="F58" s="3">
        <f t="shared" si="0"/>
        <v>33.448354430379752</v>
      </c>
      <c r="G58" s="5">
        <f t="shared" si="1"/>
        <v>1162.5</v>
      </c>
    </row>
    <row r="59" spans="2:7" x14ac:dyDescent="0.15">
      <c r="B59" s="3">
        <v>269.09100000000001</v>
      </c>
      <c r="C59" s="4">
        <v>1365</v>
      </c>
      <c r="D59" s="4">
        <v>1010</v>
      </c>
      <c r="F59" s="3">
        <f t="shared" si="0"/>
        <v>34.062151898734179</v>
      </c>
      <c r="G59" s="5">
        <f t="shared" si="1"/>
        <v>1187.5</v>
      </c>
    </row>
    <row r="60" spans="2:7" x14ac:dyDescent="0.15">
      <c r="B60" s="3">
        <v>273.93900000000002</v>
      </c>
      <c r="C60" s="4">
        <v>1395</v>
      </c>
      <c r="D60" s="4">
        <v>1025</v>
      </c>
      <c r="F60" s="3">
        <f t="shared" si="0"/>
        <v>34.67582278481013</v>
      </c>
      <c r="G60" s="5">
        <f t="shared" si="1"/>
        <v>1210</v>
      </c>
    </row>
    <row r="61" spans="2:7" x14ac:dyDescent="0.15">
      <c r="B61" s="3">
        <v>279.09100000000001</v>
      </c>
      <c r="C61" s="4">
        <v>1430</v>
      </c>
      <c r="D61" s="4">
        <v>1040</v>
      </c>
      <c r="F61" s="3">
        <f t="shared" si="0"/>
        <v>35.327974683544305</v>
      </c>
      <c r="G61" s="5">
        <f t="shared" si="1"/>
        <v>1235</v>
      </c>
    </row>
    <row r="62" spans="2:7" x14ac:dyDescent="0.15">
      <c r="B62" s="3">
        <v>283.93900000000002</v>
      </c>
      <c r="C62" s="4">
        <v>1460</v>
      </c>
      <c r="D62" s="4">
        <v>1060</v>
      </c>
      <c r="F62" s="3">
        <f t="shared" si="0"/>
        <v>35.941645569620256</v>
      </c>
      <c r="G62" s="5">
        <f t="shared" si="1"/>
        <v>1260</v>
      </c>
    </row>
    <row r="63" spans="2:7" x14ac:dyDescent="0.15">
      <c r="B63" s="3">
        <v>289.09100000000001</v>
      </c>
      <c r="C63" s="4">
        <v>1490</v>
      </c>
      <c r="D63" s="4">
        <v>1075</v>
      </c>
      <c r="F63" s="3">
        <f t="shared" si="0"/>
        <v>36.593797468354431</v>
      </c>
      <c r="G63" s="5">
        <f t="shared" si="1"/>
        <v>1282.5</v>
      </c>
    </row>
    <row r="64" spans="2:7" x14ac:dyDescent="0.15">
      <c r="B64" s="3">
        <v>293.93900000000002</v>
      </c>
      <c r="C64" s="4">
        <v>1525</v>
      </c>
      <c r="D64" s="4">
        <v>1090</v>
      </c>
      <c r="F64" s="3">
        <f t="shared" si="0"/>
        <v>37.207468354430382</v>
      </c>
      <c r="G64" s="5">
        <f t="shared" si="1"/>
        <v>1307.5</v>
      </c>
    </row>
    <row r="65" spans="2:7" x14ac:dyDescent="0.15">
      <c r="B65" s="3">
        <v>298.48500000000001</v>
      </c>
      <c r="C65" s="4">
        <v>1555</v>
      </c>
      <c r="D65" s="4">
        <v>1105</v>
      </c>
      <c r="F65" s="3">
        <f t="shared" si="0"/>
        <v>37.782911392405069</v>
      </c>
      <c r="G65" s="5">
        <f t="shared" si="1"/>
        <v>1330</v>
      </c>
    </row>
    <row r="66" spans="2:7" x14ac:dyDescent="0.15">
      <c r="B66" s="3">
        <v>302.72699999999998</v>
      </c>
      <c r="C66" s="4">
        <v>1585</v>
      </c>
      <c r="D66" s="4">
        <v>1120</v>
      </c>
      <c r="F66" s="3">
        <f t="shared" si="0"/>
        <v>38.319873417721517</v>
      </c>
      <c r="G66" s="5">
        <f t="shared" si="1"/>
        <v>1352.5</v>
      </c>
    </row>
    <row r="67" spans="2:7" x14ac:dyDescent="0.15">
      <c r="B67" s="3">
        <v>308.78800000000001</v>
      </c>
      <c r="C67" s="4">
        <v>1630</v>
      </c>
      <c r="D67" s="4">
        <v>1135</v>
      </c>
      <c r="F67" s="3">
        <f t="shared" si="0"/>
        <v>39.087088607594943</v>
      </c>
      <c r="G67" s="5">
        <f t="shared" si="1"/>
        <v>1382.5</v>
      </c>
    </row>
    <row r="68" spans="2:7" x14ac:dyDescent="0.15">
      <c r="B68" s="3">
        <v>310.90899999999999</v>
      </c>
      <c r="C68" s="4">
        <v>1645</v>
      </c>
      <c r="D68" s="4">
        <v>1145</v>
      </c>
      <c r="F68" s="3">
        <f t="shared" si="0"/>
        <v>39.355569620253164</v>
      </c>
      <c r="G68" s="5">
        <f t="shared" si="1"/>
        <v>1395</v>
      </c>
    </row>
    <row r="69" spans="2:7" x14ac:dyDescent="0.15">
      <c r="B69" s="3">
        <v>314.24200000000002</v>
      </c>
      <c r="C69" s="4">
        <v>1665</v>
      </c>
      <c r="D69" s="4">
        <v>1155</v>
      </c>
      <c r="F69" s="3">
        <f t="shared" si="0"/>
        <v>39.777468354430383</v>
      </c>
      <c r="G69" s="5">
        <f t="shared" si="1"/>
        <v>1410</v>
      </c>
    </row>
    <row r="70" spans="2:7" x14ac:dyDescent="0.15">
      <c r="B70" s="3">
        <v>316.06099999999998</v>
      </c>
      <c r="C70" s="4">
        <v>1680</v>
      </c>
      <c r="D70" s="4">
        <v>1160</v>
      </c>
      <c r="F70" s="3">
        <f t="shared" si="0"/>
        <v>40.007721518987339</v>
      </c>
      <c r="G70" s="5">
        <f t="shared" si="1"/>
        <v>1420</v>
      </c>
    </row>
    <row r="71" spans="2:7" x14ac:dyDescent="0.15">
      <c r="B71" s="3">
        <v>319.697</v>
      </c>
      <c r="C71" s="4">
        <v>1710</v>
      </c>
      <c r="D71" s="4">
        <v>1175</v>
      </c>
      <c r="F71" s="3">
        <f t="shared" ref="F71:F87" si="2">B71*$G$4</f>
        <v>40.467974683544305</v>
      </c>
      <c r="G71" s="5">
        <f t="shared" ref="G71:G87" si="3">AVERAGE(C71:D71)</f>
        <v>1442.5</v>
      </c>
    </row>
    <row r="72" spans="2:7" x14ac:dyDescent="0.15">
      <c r="B72" s="3">
        <v>321.81799999999998</v>
      </c>
      <c r="C72" s="4">
        <v>1720</v>
      </c>
      <c r="D72" s="4">
        <v>1180</v>
      </c>
      <c r="F72" s="3">
        <f t="shared" si="2"/>
        <v>40.736455696202533</v>
      </c>
      <c r="G72" s="5">
        <f t="shared" si="3"/>
        <v>1450</v>
      </c>
    </row>
    <row r="73" spans="2:7" x14ac:dyDescent="0.15">
      <c r="B73" s="3">
        <v>325.15199999999999</v>
      </c>
      <c r="C73" s="4">
        <v>1745</v>
      </c>
      <c r="D73" s="4">
        <v>1195</v>
      </c>
      <c r="F73" s="3">
        <f t="shared" si="2"/>
        <v>41.158481012658228</v>
      </c>
      <c r="G73" s="5">
        <f t="shared" si="3"/>
        <v>1470</v>
      </c>
    </row>
    <row r="74" spans="2:7" x14ac:dyDescent="0.15">
      <c r="B74" s="3">
        <v>329.697</v>
      </c>
      <c r="C74" s="4">
        <v>1780</v>
      </c>
      <c r="D74" s="4">
        <v>1210</v>
      </c>
      <c r="F74" s="3">
        <f t="shared" si="2"/>
        <v>41.733797468354432</v>
      </c>
      <c r="G74" s="5">
        <f t="shared" si="3"/>
        <v>1495</v>
      </c>
    </row>
    <row r="75" spans="2:7" x14ac:dyDescent="0.15">
      <c r="B75" s="3">
        <v>334.84800000000001</v>
      </c>
      <c r="C75" s="4">
        <v>1820</v>
      </c>
      <c r="D75" s="4">
        <v>1225</v>
      </c>
      <c r="F75" s="3">
        <f t="shared" si="2"/>
        <v>42.385822784810131</v>
      </c>
      <c r="G75" s="5">
        <f t="shared" si="3"/>
        <v>1522.5</v>
      </c>
    </row>
    <row r="76" spans="2:7" x14ac:dyDescent="0.15">
      <c r="B76" s="3">
        <v>339.697</v>
      </c>
      <c r="C76" s="4">
        <v>1860</v>
      </c>
      <c r="D76" s="4">
        <v>1240</v>
      </c>
      <c r="F76" s="3">
        <f t="shared" si="2"/>
        <v>42.999620253164558</v>
      </c>
      <c r="G76" s="5">
        <f t="shared" si="3"/>
        <v>1550</v>
      </c>
    </row>
    <row r="77" spans="2:7" x14ac:dyDescent="0.15">
      <c r="B77" s="3">
        <v>344.54500000000002</v>
      </c>
      <c r="C77" s="4">
        <v>1895</v>
      </c>
      <c r="D77" s="4">
        <v>1260</v>
      </c>
      <c r="F77" s="3">
        <f t="shared" si="2"/>
        <v>43.613291139240509</v>
      </c>
      <c r="G77" s="5">
        <f t="shared" si="3"/>
        <v>1577.5</v>
      </c>
    </row>
    <row r="78" spans="2:7" x14ac:dyDescent="0.15">
      <c r="B78" s="3">
        <v>349.39400000000001</v>
      </c>
      <c r="C78" s="4">
        <v>1930</v>
      </c>
      <c r="D78" s="4">
        <v>1275</v>
      </c>
      <c r="F78" s="3">
        <f t="shared" si="2"/>
        <v>44.227088607594943</v>
      </c>
      <c r="G78" s="5">
        <f t="shared" si="3"/>
        <v>1602.5</v>
      </c>
    </row>
    <row r="79" spans="2:7" x14ac:dyDescent="0.15">
      <c r="B79" s="3">
        <v>353.93900000000002</v>
      </c>
      <c r="C79" s="4">
        <v>1970</v>
      </c>
      <c r="D79" s="4">
        <v>1295</v>
      </c>
      <c r="F79" s="3">
        <f t="shared" si="2"/>
        <v>44.802405063291147</v>
      </c>
      <c r="G79" s="5">
        <f t="shared" si="3"/>
        <v>1632.5</v>
      </c>
    </row>
    <row r="80" spans="2:7" x14ac:dyDescent="0.15">
      <c r="B80" s="3">
        <v>358.78800000000001</v>
      </c>
      <c r="C80" s="4">
        <v>2010</v>
      </c>
      <c r="D80" s="4">
        <v>1310</v>
      </c>
      <c r="F80" s="3">
        <f t="shared" si="2"/>
        <v>45.416202531645574</v>
      </c>
      <c r="G80" s="5">
        <f t="shared" si="3"/>
        <v>1660</v>
      </c>
    </row>
    <row r="81" spans="2:7" x14ac:dyDescent="0.15">
      <c r="B81" s="3">
        <v>363.03</v>
      </c>
      <c r="C81" s="4">
        <v>2055</v>
      </c>
      <c r="D81" s="4">
        <v>1325</v>
      </c>
      <c r="F81" s="3">
        <f t="shared" si="2"/>
        <v>45.953164556962022</v>
      </c>
      <c r="G81" s="5">
        <f t="shared" si="3"/>
        <v>1690</v>
      </c>
    </row>
    <row r="82" spans="2:7" x14ac:dyDescent="0.15">
      <c r="B82" s="3">
        <v>370</v>
      </c>
      <c r="C82" s="4">
        <v>2125</v>
      </c>
      <c r="D82" s="4">
        <v>1350</v>
      </c>
      <c r="F82" s="3">
        <f t="shared" si="2"/>
        <v>46.835443037974684</v>
      </c>
      <c r="G82" s="5">
        <f t="shared" si="3"/>
        <v>1737.5</v>
      </c>
    </row>
    <row r="83" spans="2:7" x14ac:dyDescent="0.15">
      <c r="B83" s="3">
        <v>374.24200000000002</v>
      </c>
      <c r="C83" s="4">
        <v>2175</v>
      </c>
      <c r="D83" s="4">
        <v>1370</v>
      </c>
      <c r="F83" s="3">
        <f t="shared" si="2"/>
        <v>47.372405063291147</v>
      </c>
      <c r="G83" s="5">
        <f t="shared" si="3"/>
        <v>1772.5</v>
      </c>
    </row>
    <row r="84" spans="2:7" x14ac:dyDescent="0.15">
      <c r="B84" s="3">
        <v>378.18200000000002</v>
      </c>
      <c r="C84" s="4">
        <v>2230</v>
      </c>
      <c r="D84" s="4">
        <v>1385</v>
      </c>
      <c r="F84" s="3">
        <f t="shared" si="2"/>
        <v>47.871139240506338</v>
      </c>
      <c r="G84" s="5">
        <f t="shared" si="3"/>
        <v>1807.5</v>
      </c>
    </row>
    <row r="85" spans="2:7" x14ac:dyDescent="0.15">
      <c r="B85" s="3">
        <v>384.24200000000002</v>
      </c>
      <c r="C85" s="4">
        <v>2325</v>
      </c>
      <c r="D85" s="4">
        <v>1410</v>
      </c>
      <c r="F85" s="3">
        <f t="shared" si="2"/>
        <v>48.638227848101273</v>
      </c>
      <c r="G85" s="5">
        <f t="shared" si="3"/>
        <v>1867.5</v>
      </c>
    </row>
    <row r="86" spans="2:7" x14ac:dyDescent="0.15">
      <c r="B86" s="3">
        <v>387.57600000000002</v>
      </c>
      <c r="C86" s="4">
        <v>2390</v>
      </c>
      <c r="D86" s="4">
        <v>1425</v>
      </c>
      <c r="F86" s="3">
        <f t="shared" si="2"/>
        <v>49.060253164556968</v>
      </c>
      <c r="G86" s="5">
        <f t="shared" si="3"/>
        <v>1907.5</v>
      </c>
    </row>
    <row r="87" spans="2:7" x14ac:dyDescent="0.15">
      <c r="B87" s="8">
        <v>392.42399999999998</v>
      </c>
      <c r="C87" s="4">
        <v>2575</v>
      </c>
      <c r="D87" s="4">
        <v>1460</v>
      </c>
      <c r="F87" s="3">
        <f t="shared" si="2"/>
        <v>49.673924050632912</v>
      </c>
      <c r="G87" s="5">
        <f t="shared" si="3"/>
        <v>2017.5</v>
      </c>
    </row>
    <row r="88" spans="2:7" x14ac:dyDescent="0.15">
      <c r="B88" s="3">
        <v>130.90899999999999</v>
      </c>
      <c r="C88" s="4">
        <v>23785</v>
      </c>
      <c r="D88" s="4">
        <v>-16280</v>
      </c>
    </row>
    <row r="89" spans="2:7" x14ac:dyDescent="0.15">
      <c r="B89" s="3">
        <v>56.969700000000003</v>
      </c>
      <c r="C89" s="4">
        <v>20450</v>
      </c>
      <c r="D89" s="4">
        <v>-16280</v>
      </c>
    </row>
    <row r="90" spans="2:7" x14ac:dyDescent="0.15">
      <c r="B90" s="3">
        <v>4.5454499999999998</v>
      </c>
      <c r="C90" s="4">
        <v>17495</v>
      </c>
      <c r="D90" s="4">
        <v>-16280</v>
      </c>
    </row>
    <row r="91" spans="2:7" x14ac:dyDescent="0.15">
      <c r="B91" s="3">
        <v>2.4242400000000002</v>
      </c>
      <c r="C91" s="4">
        <v>16475</v>
      </c>
      <c r="D91" s="4">
        <v>-16280</v>
      </c>
    </row>
    <row r="92" spans="2:7" x14ac:dyDescent="0.15">
      <c r="B92" s="3">
        <v>0.30303000000000002</v>
      </c>
      <c r="C92" s="4">
        <v>15160</v>
      </c>
      <c r="D92" s="4">
        <v>-16280</v>
      </c>
    </row>
  </sheetData>
  <mergeCells count="1">
    <mergeCell ref="B2:D2"/>
  </mergeCells>
  <phoneticPr fontId="1"/>
  <pageMargins left="0.7" right="0.7" top="0.75" bottom="0.75" header="0.3" footer="0.3"/>
  <ignoredErrors>
    <ignoredError sqref="G6:G87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92"/>
  <sheetViews>
    <sheetView workbookViewId="0">
      <selection activeCell="M23" sqref="M23"/>
    </sheetView>
  </sheetViews>
  <sheetFormatPr defaultRowHeight="13.5" x14ac:dyDescent="0.15"/>
  <sheetData>
    <row r="2" spans="2:7" x14ac:dyDescent="0.15">
      <c r="B2" s="10" t="s">
        <v>14</v>
      </c>
      <c r="C2" s="10"/>
      <c r="D2" s="10"/>
    </row>
    <row r="4" spans="2:7" x14ac:dyDescent="0.15">
      <c r="B4" s="1" t="s">
        <v>0</v>
      </c>
      <c r="C4" s="1" t="s">
        <v>1</v>
      </c>
      <c r="D4" s="1" t="s">
        <v>2</v>
      </c>
      <c r="F4" s="4" t="s">
        <v>8</v>
      </c>
      <c r="G4" s="4">
        <f>1000/(50*50*3.16)</f>
        <v>0.12658227848101267</v>
      </c>
    </row>
    <row r="5" spans="2:7" ht="15.75" x14ac:dyDescent="0.15">
      <c r="B5" s="1" t="s">
        <v>3</v>
      </c>
      <c r="C5" s="2" t="s">
        <v>4</v>
      </c>
      <c r="D5" s="2" t="s">
        <v>4</v>
      </c>
      <c r="F5" t="s">
        <v>6</v>
      </c>
      <c r="G5" t="s">
        <v>7</v>
      </c>
    </row>
    <row r="6" spans="2:7" x14ac:dyDescent="0.15">
      <c r="B6" s="4">
        <v>0</v>
      </c>
      <c r="C6" s="4">
        <v>0</v>
      </c>
      <c r="D6" s="4">
        <v>0</v>
      </c>
      <c r="F6" s="3">
        <f>B6*$G$4</f>
        <v>0</v>
      </c>
      <c r="G6" s="5">
        <f>AVERAGE(C6:D6)</f>
        <v>0</v>
      </c>
    </row>
    <row r="7" spans="2:7" x14ac:dyDescent="0.15">
      <c r="B7" s="3">
        <v>7.5757599999999998</v>
      </c>
      <c r="C7" s="4">
        <v>5</v>
      </c>
      <c r="D7" s="4">
        <v>60</v>
      </c>
      <c r="F7" s="3">
        <f t="shared" ref="F7:F70" si="0">B7*$G$4</f>
        <v>0.95895696202531655</v>
      </c>
      <c r="G7" s="5">
        <f t="shared" ref="G7:G70" si="1">AVERAGE(C7:D7)</f>
        <v>32.5</v>
      </c>
    </row>
    <row r="8" spans="2:7" x14ac:dyDescent="0.15">
      <c r="B8" s="3">
        <v>10.6061</v>
      </c>
      <c r="C8" s="4">
        <v>15</v>
      </c>
      <c r="D8" s="4">
        <v>80</v>
      </c>
      <c r="F8" s="8">
        <f t="shared" si="0"/>
        <v>1.3425443037974685</v>
      </c>
      <c r="G8" s="9">
        <f t="shared" si="1"/>
        <v>47.5</v>
      </c>
    </row>
    <row r="9" spans="2:7" x14ac:dyDescent="0.15">
      <c r="B9" s="3">
        <v>15.7576</v>
      </c>
      <c r="C9" s="4">
        <v>40</v>
      </c>
      <c r="D9" s="4">
        <v>105</v>
      </c>
      <c r="F9" s="3">
        <f t="shared" si="0"/>
        <v>1.9946329113924053</v>
      </c>
      <c r="G9" s="5">
        <f t="shared" si="1"/>
        <v>72.5</v>
      </c>
    </row>
    <row r="10" spans="2:7" x14ac:dyDescent="0.15">
      <c r="B10" s="3">
        <v>21.2121</v>
      </c>
      <c r="C10" s="4">
        <v>60</v>
      </c>
      <c r="D10" s="4">
        <v>140</v>
      </c>
      <c r="F10" s="3">
        <f t="shared" si="0"/>
        <v>2.6850759493670888</v>
      </c>
      <c r="G10" s="5">
        <f t="shared" si="1"/>
        <v>100</v>
      </c>
    </row>
    <row r="11" spans="2:7" x14ac:dyDescent="0.15">
      <c r="B11" s="3">
        <v>27.878799999999998</v>
      </c>
      <c r="C11" s="4">
        <v>90</v>
      </c>
      <c r="D11" s="4">
        <v>185</v>
      </c>
      <c r="F11" s="3">
        <f t="shared" si="0"/>
        <v>3.5289620253164555</v>
      </c>
      <c r="G11" s="5">
        <f t="shared" si="1"/>
        <v>137.5</v>
      </c>
    </row>
    <row r="12" spans="2:7" x14ac:dyDescent="0.15">
      <c r="B12" s="3">
        <v>32.7273</v>
      </c>
      <c r="C12" s="4">
        <v>110</v>
      </c>
      <c r="D12" s="4">
        <v>210</v>
      </c>
      <c r="F12" s="3">
        <f t="shared" si="0"/>
        <v>4.1426962025316456</v>
      </c>
      <c r="G12" s="5">
        <f t="shared" si="1"/>
        <v>160</v>
      </c>
    </row>
    <row r="13" spans="2:7" x14ac:dyDescent="0.15">
      <c r="B13" s="3">
        <v>37.878799999999998</v>
      </c>
      <c r="C13" s="4">
        <v>135</v>
      </c>
      <c r="D13" s="4">
        <v>245</v>
      </c>
      <c r="F13" s="3">
        <f t="shared" si="0"/>
        <v>4.7947848101265826</v>
      </c>
      <c r="G13" s="5">
        <f t="shared" si="1"/>
        <v>190</v>
      </c>
    </row>
    <row r="14" spans="2:7" x14ac:dyDescent="0.15">
      <c r="B14" s="3">
        <v>44.242400000000004</v>
      </c>
      <c r="C14" s="4">
        <v>160</v>
      </c>
      <c r="D14" s="4">
        <v>275</v>
      </c>
      <c r="F14" s="3">
        <f t="shared" si="0"/>
        <v>5.6003037974683556</v>
      </c>
      <c r="G14" s="5">
        <f t="shared" si="1"/>
        <v>217.5</v>
      </c>
    </row>
    <row r="15" spans="2:7" x14ac:dyDescent="0.15">
      <c r="B15" s="3">
        <v>49.393900000000002</v>
      </c>
      <c r="C15" s="4">
        <v>185</v>
      </c>
      <c r="D15" s="4">
        <v>305</v>
      </c>
      <c r="F15" s="3">
        <f t="shared" si="0"/>
        <v>6.2523924050632917</v>
      </c>
      <c r="G15" s="5">
        <f t="shared" si="1"/>
        <v>245</v>
      </c>
    </row>
    <row r="16" spans="2:7" x14ac:dyDescent="0.15">
      <c r="B16" s="3">
        <v>53.636400000000002</v>
      </c>
      <c r="C16" s="4">
        <v>205</v>
      </c>
      <c r="D16" s="4">
        <v>330</v>
      </c>
      <c r="F16" s="3">
        <f t="shared" si="0"/>
        <v>6.7894177215189879</v>
      </c>
      <c r="G16" s="5">
        <f t="shared" si="1"/>
        <v>267.5</v>
      </c>
    </row>
    <row r="17" spans="2:13" x14ac:dyDescent="0.15">
      <c r="B17" s="3">
        <v>56.969700000000003</v>
      </c>
      <c r="C17" s="4">
        <v>220</v>
      </c>
      <c r="D17" s="4">
        <v>345</v>
      </c>
      <c r="F17" s="3">
        <f t="shared" si="0"/>
        <v>7.2113544303797479</v>
      </c>
      <c r="G17" s="5">
        <f t="shared" si="1"/>
        <v>282.5</v>
      </c>
    </row>
    <row r="18" spans="2:13" x14ac:dyDescent="0.15">
      <c r="B18" s="3">
        <v>60.909100000000002</v>
      </c>
      <c r="C18" s="4">
        <v>235</v>
      </c>
      <c r="D18" s="4">
        <v>370</v>
      </c>
      <c r="F18" s="3">
        <f t="shared" si="0"/>
        <v>7.710012658227849</v>
      </c>
      <c r="G18" s="5">
        <f t="shared" si="1"/>
        <v>302.5</v>
      </c>
    </row>
    <row r="19" spans="2:13" x14ac:dyDescent="0.15">
      <c r="B19" s="3">
        <v>67.2727</v>
      </c>
      <c r="C19" s="4">
        <v>255</v>
      </c>
      <c r="D19" s="4">
        <v>405</v>
      </c>
      <c r="F19" s="3">
        <f t="shared" si="0"/>
        <v>8.5155316455696202</v>
      </c>
      <c r="G19" s="5">
        <f t="shared" si="1"/>
        <v>330</v>
      </c>
    </row>
    <row r="20" spans="2:13" x14ac:dyDescent="0.15">
      <c r="B20" s="3">
        <v>71.212100000000007</v>
      </c>
      <c r="C20" s="4">
        <v>270</v>
      </c>
      <c r="D20" s="4">
        <v>430</v>
      </c>
      <c r="F20" s="3">
        <f t="shared" si="0"/>
        <v>9.0141898734177222</v>
      </c>
      <c r="G20" s="5">
        <f t="shared" si="1"/>
        <v>350</v>
      </c>
    </row>
    <row r="21" spans="2:13" x14ac:dyDescent="0.15">
      <c r="B21" s="3">
        <v>77.878799999999998</v>
      </c>
      <c r="C21" s="4">
        <v>300</v>
      </c>
      <c r="D21" s="4">
        <v>470</v>
      </c>
      <c r="F21" s="3">
        <f t="shared" si="0"/>
        <v>9.8580759493670893</v>
      </c>
      <c r="G21" s="5">
        <f t="shared" si="1"/>
        <v>385</v>
      </c>
    </row>
    <row r="22" spans="2:13" ht="14.25" thickBot="1" x14ac:dyDescent="0.2">
      <c r="B22" s="3">
        <v>82.424199999999999</v>
      </c>
      <c r="C22" s="4">
        <v>315</v>
      </c>
      <c r="D22" s="4">
        <v>500</v>
      </c>
      <c r="F22" s="3">
        <f t="shared" si="0"/>
        <v>10.433443037974683</v>
      </c>
      <c r="G22" s="5">
        <f t="shared" si="1"/>
        <v>407.5</v>
      </c>
      <c r="I22" t="s">
        <v>9</v>
      </c>
      <c r="M22" s="6" t="s">
        <v>10</v>
      </c>
    </row>
    <row r="23" spans="2:13" ht="14.25" thickBot="1" x14ac:dyDescent="0.2">
      <c r="B23" s="3">
        <v>87.2727</v>
      </c>
      <c r="C23" s="4">
        <v>330</v>
      </c>
      <c r="D23" s="4">
        <v>530</v>
      </c>
      <c r="F23" s="3">
        <f t="shared" si="0"/>
        <v>11.047177215189874</v>
      </c>
      <c r="G23" s="5">
        <f t="shared" si="1"/>
        <v>430</v>
      </c>
      <c r="I23" s="3">
        <f>B86/3</f>
        <v>132.42433333333335</v>
      </c>
      <c r="M23" s="7">
        <f>(F32-F8)/((G32-G8)*0.000001)</f>
        <v>25572.099807261551</v>
      </c>
    </row>
    <row r="24" spans="2:13" x14ac:dyDescent="0.15">
      <c r="B24" s="3">
        <v>91.515199999999993</v>
      </c>
      <c r="C24" s="4">
        <v>345</v>
      </c>
      <c r="D24" s="4">
        <v>555</v>
      </c>
      <c r="F24" s="3">
        <f t="shared" si="0"/>
        <v>11.58420253164557</v>
      </c>
      <c r="G24" s="5">
        <f t="shared" si="1"/>
        <v>450</v>
      </c>
    </row>
    <row r="25" spans="2:13" x14ac:dyDescent="0.15">
      <c r="B25" s="3">
        <v>96.363600000000005</v>
      </c>
      <c r="C25" s="4">
        <v>365</v>
      </c>
      <c r="D25" s="4">
        <v>580</v>
      </c>
      <c r="F25" s="3">
        <f t="shared" si="0"/>
        <v>12.197924050632913</v>
      </c>
      <c r="G25" s="5">
        <f t="shared" si="1"/>
        <v>472.5</v>
      </c>
    </row>
    <row r="26" spans="2:13" x14ac:dyDescent="0.15">
      <c r="B26" s="3">
        <v>103.636</v>
      </c>
      <c r="C26" s="4">
        <v>390</v>
      </c>
      <c r="D26" s="4">
        <v>620</v>
      </c>
      <c r="F26" s="3">
        <f t="shared" si="0"/>
        <v>13.118481012658227</v>
      </c>
      <c r="G26" s="5">
        <f t="shared" si="1"/>
        <v>505</v>
      </c>
    </row>
    <row r="27" spans="2:13" x14ac:dyDescent="0.15">
      <c r="B27" s="3">
        <v>108.485</v>
      </c>
      <c r="C27" s="4">
        <v>415</v>
      </c>
      <c r="D27" s="4">
        <v>650</v>
      </c>
      <c r="F27" s="3">
        <f t="shared" si="0"/>
        <v>13.73227848101266</v>
      </c>
      <c r="G27" s="5">
        <f t="shared" si="1"/>
        <v>532.5</v>
      </c>
    </row>
    <row r="28" spans="2:13" x14ac:dyDescent="0.15">
      <c r="B28" s="3">
        <v>113.636</v>
      </c>
      <c r="C28" s="4">
        <v>435</v>
      </c>
      <c r="D28" s="4">
        <v>675</v>
      </c>
      <c r="F28" s="3">
        <f t="shared" si="0"/>
        <v>14.384303797468355</v>
      </c>
      <c r="G28" s="5">
        <f t="shared" si="1"/>
        <v>555</v>
      </c>
    </row>
    <row r="29" spans="2:13" x14ac:dyDescent="0.15">
      <c r="B29" s="3">
        <v>118.485</v>
      </c>
      <c r="C29" s="4">
        <v>455</v>
      </c>
      <c r="D29" s="4">
        <v>705</v>
      </c>
      <c r="F29" s="3">
        <f t="shared" si="0"/>
        <v>14.998101265822786</v>
      </c>
      <c r="G29" s="5">
        <f t="shared" si="1"/>
        <v>580</v>
      </c>
    </row>
    <row r="30" spans="2:13" x14ac:dyDescent="0.15">
      <c r="B30" s="3">
        <v>123.333</v>
      </c>
      <c r="C30" s="4">
        <v>480</v>
      </c>
      <c r="D30" s="4">
        <v>730</v>
      </c>
      <c r="F30" s="3">
        <f t="shared" si="0"/>
        <v>15.611772151898736</v>
      </c>
      <c r="G30" s="5">
        <f t="shared" si="1"/>
        <v>605</v>
      </c>
    </row>
    <row r="31" spans="2:13" x14ac:dyDescent="0.15">
      <c r="B31" s="3">
        <v>128.18199999999999</v>
      </c>
      <c r="C31" s="4">
        <v>500</v>
      </c>
      <c r="D31" s="4">
        <v>755</v>
      </c>
      <c r="F31" s="3">
        <f t="shared" si="0"/>
        <v>16.225569620253165</v>
      </c>
      <c r="G31" s="5">
        <f t="shared" si="1"/>
        <v>627.5</v>
      </c>
    </row>
    <row r="32" spans="2:13" x14ac:dyDescent="0.15">
      <c r="B32" s="3">
        <v>133.333</v>
      </c>
      <c r="C32" s="4">
        <v>525</v>
      </c>
      <c r="D32" s="4">
        <v>785</v>
      </c>
      <c r="F32" s="8">
        <f t="shared" si="0"/>
        <v>16.87759493670886</v>
      </c>
      <c r="G32" s="9">
        <f t="shared" si="1"/>
        <v>655</v>
      </c>
    </row>
    <row r="33" spans="2:7" x14ac:dyDescent="0.15">
      <c r="B33" s="3">
        <v>138.48500000000001</v>
      </c>
      <c r="C33" s="4">
        <v>550</v>
      </c>
      <c r="D33" s="4">
        <v>815</v>
      </c>
      <c r="F33" s="3">
        <f t="shared" si="0"/>
        <v>17.529746835443042</v>
      </c>
      <c r="G33" s="5">
        <f t="shared" si="1"/>
        <v>682.5</v>
      </c>
    </row>
    <row r="34" spans="2:7" x14ac:dyDescent="0.15">
      <c r="B34" s="3">
        <v>143.636</v>
      </c>
      <c r="C34" s="4">
        <v>570</v>
      </c>
      <c r="D34" s="4">
        <v>840</v>
      </c>
      <c r="F34" s="3">
        <f t="shared" si="0"/>
        <v>18.181772151898734</v>
      </c>
      <c r="G34" s="5">
        <f t="shared" si="1"/>
        <v>705</v>
      </c>
    </row>
    <row r="35" spans="2:7" x14ac:dyDescent="0.15">
      <c r="B35" s="3">
        <v>147.57599999999999</v>
      </c>
      <c r="C35" s="4">
        <v>590</v>
      </c>
      <c r="D35" s="4">
        <v>860</v>
      </c>
      <c r="F35" s="3">
        <f t="shared" si="0"/>
        <v>18.680506329113925</v>
      </c>
      <c r="G35" s="5">
        <f t="shared" si="1"/>
        <v>725</v>
      </c>
    </row>
    <row r="36" spans="2:7" x14ac:dyDescent="0.15">
      <c r="B36" s="3">
        <v>151.81800000000001</v>
      </c>
      <c r="C36" s="4">
        <v>605</v>
      </c>
      <c r="D36" s="4">
        <v>885</v>
      </c>
      <c r="F36" s="3">
        <f t="shared" si="0"/>
        <v>19.217468354430384</v>
      </c>
      <c r="G36" s="5">
        <f t="shared" si="1"/>
        <v>745</v>
      </c>
    </row>
    <row r="37" spans="2:7" x14ac:dyDescent="0.15">
      <c r="B37" s="3">
        <v>155.75800000000001</v>
      </c>
      <c r="C37" s="4">
        <v>625</v>
      </c>
      <c r="D37" s="4">
        <v>905</v>
      </c>
      <c r="F37" s="3">
        <f t="shared" si="0"/>
        <v>19.716202531645571</v>
      </c>
      <c r="G37" s="5">
        <f t="shared" si="1"/>
        <v>765</v>
      </c>
    </row>
    <row r="38" spans="2:7" x14ac:dyDescent="0.15">
      <c r="B38" s="3">
        <v>161.51499999999999</v>
      </c>
      <c r="C38" s="4">
        <v>650</v>
      </c>
      <c r="D38" s="4">
        <v>940</v>
      </c>
      <c r="F38" s="3">
        <f t="shared" si="0"/>
        <v>20.444936708860759</v>
      </c>
      <c r="G38" s="5">
        <f t="shared" si="1"/>
        <v>795</v>
      </c>
    </row>
    <row r="39" spans="2:7" x14ac:dyDescent="0.15">
      <c r="B39" s="3">
        <v>165.75800000000001</v>
      </c>
      <c r="C39" s="4">
        <v>665</v>
      </c>
      <c r="D39" s="4">
        <v>965</v>
      </c>
      <c r="F39" s="3">
        <f t="shared" si="0"/>
        <v>20.982025316455697</v>
      </c>
      <c r="G39" s="5">
        <f t="shared" si="1"/>
        <v>815</v>
      </c>
    </row>
    <row r="40" spans="2:7" x14ac:dyDescent="0.15">
      <c r="B40" s="3">
        <v>172.12100000000001</v>
      </c>
      <c r="C40" s="4">
        <v>690</v>
      </c>
      <c r="D40" s="4">
        <v>1000</v>
      </c>
      <c r="F40" s="3">
        <f t="shared" si="0"/>
        <v>21.787468354430381</v>
      </c>
      <c r="G40" s="5">
        <f t="shared" si="1"/>
        <v>845</v>
      </c>
    </row>
    <row r="41" spans="2:7" x14ac:dyDescent="0.15">
      <c r="B41" s="3">
        <v>180.303</v>
      </c>
      <c r="C41" s="4">
        <v>730</v>
      </c>
      <c r="D41" s="4">
        <v>1050</v>
      </c>
      <c r="F41" s="3">
        <f t="shared" si="0"/>
        <v>22.823164556962027</v>
      </c>
      <c r="G41" s="5">
        <f t="shared" si="1"/>
        <v>890</v>
      </c>
    </row>
    <row r="42" spans="2:7" x14ac:dyDescent="0.15">
      <c r="B42" s="3">
        <v>187.57599999999999</v>
      </c>
      <c r="C42" s="4">
        <v>765</v>
      </c>
      <c r="D42" s="4">
        <v>1095</v>
      </c>
      <c r="F42" s="3">
        <f t="shared" si="0"/>
        <v>23.74379746835443</v>
      </c>
      <c r="G42" s="5">
        <f t="shared" si="1"/>
        <v>930</v>
      </c>
    </row>
    <row r="43" spans="2:7" x14ac:dyDescent="0.15">
      <c r="B43" s="3">
        <v>195.15199999999999</v>
      </c>
      <c r="C43" s="4">
        <v>795</v>
      </c>
      <c r="D43" s="4">
        <v>1135</v>
      </c>
      <c r="F43" s="3">
        <f t="shared" si="0"/>
        <v>24.702784810126584</v>
      </c>
      <c r="G43" s="5">
        <f t="shared" si="1"/>
        <v>965</v>
      </c>
    </row>
    <row r="44" spans="2:7" x14ac:dyDescent="0.15">
      <c r="B44" s="3">
        <v>202.42400000000001</v>
      </c>
      <c r="C44" s="4">
        <v>830</v>
      </c>
      <c r="D44" s="4">
        <v>1180</v>
      </c>
      <c r="F44" s="3">
        <f t="shared" si="0"/>
        <v>25.623291139240507</v>
      </c>
      <c r="G44" s="5">
        <f t="shared" si="1"/>
        <v>1005</v>
      </c>
    </row>
    <row r="45" spans="2:7" x14ac:dyDescent="0.15">
      <c r="B45" s="3">
        <v>208.78800000000001</v>
      </c>
      <c r="C45" s="4">
        <v>860</v>
      </c>
      <c r="D45" s="4">
        <v>1215</v>
      </c>
      <c r="F45" s="3">
        <f t="shared" si="0"/>
        <v>26.428860759493674</v>
      </c>
      <c r="G45" s="5">
        <f t="shared" si="1"/>
        <v>1037.5</v>
      </c>
    </row>
    <row r="46" spans="2:7" x14ac:dyDescent="0.15">
      <c r="B46" s="3">
        <v>213.636</v>
      </c>
      <c r="C46" s="4">
        <v>880</v>
      </c>
      <c r="D46" s="4">
        <v>1245</v>
      </c>
      <c r="F46" s="3">
        <f t="shared" si="0"/>
        <v>27.042531645569621</v>
      </c>
      <c r="G46" s="5">
        <f t="shared" si="1"/>
        <v>1062.5</v>
      </c>
    </row>
    <row r="47" spans="2:7" x14ac:dyDescent="0.15">
      <c r="B47" s="3">
        <v>218.18199999999999</v>
      </c>
      <c r="C47" s="4">
        <v>895</v>
      </c>
      <c r="D47" s="4">
        <v>1275</v>
      </c>
      <c r="F47" s="3">
        <f t="shared" si="0"/>
        <v>27.617974683544304</v>
      </c>
      <c r="G47" s="5">
        <f t="shared" si="1"/>
        <v>1085</v>
      </c>
    </row>
    <row r="48" spans="2:7" x14ac:dyDescent="0.15">
      <c r="B48" s="3">
        <v>222.727</v>
      </c>
      <c r="C48" s="4">
        <v>915</v>
      </c>
      <c r="D48" s="4">
        <v>1305</v>
      </c>
      <c r="F48" s="3">
        <f t="shared" si="0"/>
        <v>28.193291139240507</v>
      </c>
      <c r="G48" s="5">
        <f t="shared" si="1"/>
        <v>1110</v>
      </c>
    </row>
    <row r="49" spans="2:7" x14ac:dyDescent="0.15">
      <c r="B49" s="3">
        <v>226.97</v>
      </c>
      <c r="C49" s="4">
        <v>930</v>
      </c>
      <c r="D49" s="4">
        <v>1335</v>
      </c>
      <c r="F49" s="3">
        <f t="shared" si="0"/>
        <v>28.730379746835446</v>
      </c>
      <c r="G49" s="5">
        <f t="shared" si="1"/>
        <v>1132.5</v>
      </c>
    </row>
    <row r="50" spans="2:7" x14ac:dyDescent="0.15">
      <c r="B50" s="3">
        <v>231.21199999999999</v>
      </c>
      <c r="C50" s="4">
        <v>940</v>
      </c>
      <c r="D50" s="4">
        <v>1365</v>
      </c>
      <c r="F50" s="3">
        <f t="shared" si="0"/>
        <v>29.267341772151898</v>
      </c>
      <c r="G50" s="5">
        <f t="shared" si="1"/>
        <v>1152.5</v>
      </c>
    </row>
    <row r="51" spans="2:7" x14ac:dyDescent="0.15">
      <c r="B51" s="3">
        <v>238.18199999999999</v>
      </c>
      <c r="C51" s="4">
        <v>965</v>
      </c>
      <c r="D51" s="4">
        <v>1415</v>
      </c>
      <c r="F51" s="3">
        <f t="shared" si="0"/>
        <v>30.149620253164557</v>
      </c>
      <c r="G51" s="5">
        <f t="shared" si="1"/>
        <v>1190</v>
      </c>
    </row>
    <row r="52" spans="2:7" x14ac:dyDescent="0.15">
      <c r="B52" s="3">
        <v>242.42400000000001</v>
      </c>
      <c r="C52" s="4">
        <v>980</v>
      </c>
      <c r="D52" s="4">
        <v>1450</v>
      </c>
      <c r="F52" s="3">
        <f t="shared" si="0"/>
        <v>30.686582278481016</v>
      </c>
      <c r="G52" s="5">
        <f t="shared" si="1"/>
        <v>1215</v>
      </c>
    </row>
    <row r="53" spans="2:7" x14ac:dyDescent="0.15">
      <c r="B53" s="3">
        <v>246.97</v>
      </c>
      <c r="C53" s="4">
        <v>995</v>
      </c>
      <c r="D53" s="4">
        <v>1485</v>
      </c>
      <c r="F53" s="3">
        <f t="shared" si="0"/>
        <v>31.262025316455698</v>
      </c>
      <c r="G53" s="5">
        <f t="shared" si="1"/>
        <v>1240</v>
      </c>
    </row>
    <row r="54" spans="2:7" x14ac:dyDescent="0.15">
      <c r="B54" s="3">
        <v>251.81800000000001</v>
      </c>
      <c r="C54" s="4">
        <v>1010</v>
      </c>
      <c r="D54" s="4">
        <v>1520</v>
      </c>
      <c r="F54" s="3">
        <f t="shared" si="0"/>
        <v>31.87569620253165</v>
      </c>
      <c r="G54" s="5">
        <f t="shared" si="1"/>
        <v>1265</v>
      </c>
    </row>
    <row r="55" spans="2:7" x14ac:dyDescent="0.15">
      <c r="B55" s="3">
        <v>258.78800000000001</v>
      </c>
      <c r="C55" s="4">
        <v>1035</v>
      </c>
      <c r="D55" s="4">
        <v>1575</v>
      </c>
      <c r="F55" s="3">
        <f t="shared" si="0"/>
        <v>32.757974683544305</v>
      </c>
      <c r="G55" s="5">
        <f t="shared" si="1"/>
        <v>1305</v>
      </c>
    </row>
    <row r="56" spans="2:7" x14ac:dyDescent="0.15">
      <c r="B56" s="3">
        <v>264.24200000000002</v>
      </c>
      <c r="C56" s="4">
        <v>1060</v>
      </c>
      <c r="D56" s="4">
        <v>1615</v>
      </c>
      <c r="F56" s="3">
        <f t="shared" si="0"/>
        <v>33.448354430379752</v>
      </c>
      <c r="G56" s="5">
        <f t="shared" si="1"/>
        <v>1337.5</v>
      </c>
    </row>
    <row r="57" spans="2:7" x14ac:dyDescent="0.15">
      <c r="B57" s="3">
        <v>269.697</v>
      </c>
      <c r="C57" s="4">
        <v>1075</v>
      </c>
      <c r="D57" s="4">
        <v>1655</v>
      </c>
      <c r="F57" s="3">
        <f t="shared" si="0"/>
        <v>34.138860759493674</v>
      </c>
      <c r="G57" s="5">
        <f t="shared" si="1"/>
        <v>1365</v>
      </c>
    </row>
    <row r="58" spans="2:7" x14ac:dyDescent="0.15">
      <c r="B58" s="3">
        <v>275.15199999999999</v>
      </c>
      <c r="C58" s="4">
        <v>1095</v>
      </c>
      <c r="D58" s="4">
        <v>1695</v>
      </c>
      <c r="F58" s="3">
        <f t="shared" si="0"/>
        <v>34.829367088607597</v>
      </c>
      <c r="G58" s="5">
        <f t="shared" si="1"/>
        <v>1395</v>
      </c>
    </row>
    <row r="59" spans="2:7" x14ac:dyDescent="0.15">
      <c r="B59" s="3">
        <v>280.303</v>
      </c>
      <c r="C59" s="4">
        <v>1115</v>
      </c>
      <c r="D59" s="4">
        <v>1735</v>
      </c>
      <c r="F59" s="3">
        <f t="shared" si="0"/>
        <v>35.481392405063296</v>
      </c>
      <c r="G59" s="5">
        <f t="shared" si="1"/>
        <v>1425</v>
      </c>
    </row>
    <row r="60" spans="2:7" x14ac:dyDescent="0.15">
      <c r="B60" s="3">
        <v>284.54500000000002</v>
      </c>
      <c r="C60" s="4">
        <v>1130</v>
      </c>
      <c r="D60" s="4">
        <v>1770</v>
      </c>
      <c r="F60" s="3">
        <f t="shared" si="0"/>
        <v>36.018354430379752</v>
      </c>
      <c r="G60" s="5">
        <f t="shared" si="1"/>
        <v>1450</v>
      </c>
    </row>
    <row r="61" spans="2:7" x14ac:dyDescent="0.15">
      <c r="B61" s="3">
        <v>288.18200000000002</v>
      </c>
      <c r="C61" s="4">
        <v>1145</v>
      </c>
      <c r="D61" s="4">
        <v>1800</v>
      </c>
      <c r="F61" s="3">
        <f t="shared" si="0"/>
        <v>36.478734177215195</v>
      </c>
      <c r="G61" s="5">
        <f t="shared" si="1"/>
        <v>1472.5</v>
      </c>
    </row>
    <row r="62" spans="2:7" x14ac:dyDescent="0.15">
      <c r="B62" s="3">
        <v>292.12099999999998</v>
      </c>
      <c r="C62" s="4">
        <v>1155</v>
      </c>
      <c r="D62" s="4">
        <v>1835</v>
      </c>
      <c r="F62" s="3">
        <f t="shared" si="0"/>
        <v>36.977341772151895</v>
      </c>
      <c r="G62" s="5">
        <f t="shared" si="1"/>
        <v>1495</v>
      </c>
    </row>
    <row r="63" spans="2:7" x14ac:dyDescent="0.15">
      <c r="B63" s="3">
        <v>296.06099999999998</v>
      </c>
      <c r="C63" s="4">
        <v>1170</v>
      </c>
      <c r="D63" s="4">
        <v>1870</v>
      </c>
      <c r="F63" s="3">
        <f t="shared" si="0"/>
        <v>37.476075949367086</v>
      </c>
      <c r="G63" s="5">
        <f t="shared" si="1"/>
        <v>1520</v>
      </c>
    </row>
    <row r="64" spans="2:7" x14ac:dyDescent="0.15">
      <c r="B64" s="3">
        <v>302.12099999999998</v>
      </c>
      <c r="C64" s="4">
        <v>1190</v>
      </c>
      <c r="D64" s="4">
        <v>1920</v>
      </c>
      <c r="F64" s="3">
        <f t="shared" si="0"/>
        <v>38.243164556962029</v>
      </c>
      <c r="G64" s="5">
        <f t="shared" si="1"/>
        <v>1555</v>
      </c>
    </row>
    <row r="65" spans="2:7" x14ac:dyDescent="0.15">
      <c r="B65" s="3">
        <v>306.06099999999998</v>
      </c>
      <c r="C65" s="4">
        <v>1205</v>
      </c>
      <c r="D65" s="4">
        <v>1955</v>
      </c>
      <c r="F65" s="3">
        <f t="shared" si="0"/>
        <v>38.741898734177212</v>
      </c>
      <c r="G65" s="5">
        <f t="shared" si="1"/>
        <v>1580</v>
      </c>
    </row>
    <row r="66" spans="2:7" x14ac:dyDescent="0.15">
      <c r="B66" s="3">
        <v>312.72699999999998</v>
      </c>
      <c r="C66" s="4">
        <v>1230</v>
      </c>
      <c r="D66" s="4">
        <v>2015</v>
      </c>
      <c r="F66" s="3">
        <f t="shared" si="0"/>
        <v>39.585696202531643</v>
      </c>
      <c r="G66" s="5">
        <f t="shared" si="1"/>
        <v>1622.5</v>
      </c>
    </row>
    <row r="67" spans="2:7" x14ac:dyDescent="0.15">
      <c r="B67" s="3">
        <v>316.97000000000003</v>
      </c>
      <c r="C67" s="4">
        <v>1245</v>
      </c>
      <c r="D67" s="4">
        <v>2050</v>
      </c>
      <c r="F67" s="3">
        <f t="shared" si="0"/>
        <v>40.122784810126589</v>
      </c>
      <c r="G67" s="5">
        <f t="shared" si="1"/>
        <v>1647.5</v>
      </c>
    </row>
    <row r="68" spans="2:7" x14ac:dyDescent="0.15">
      <c r="B68" s="3">
        <v>321.51499999999999</v>
      </c>
      <c r="C68" s="4">
        <v>1265</v>
      </c>
      <c r="D68" s="4">
        <v>2090</v>
      </c>
      <c r="F68" s="3">
        <f t="shared" si="0"/>
        <v>40.698101265822785</v>
      </c>
      <c r="G68" s="5">
        <f t="shared" si="1"/>
        <v>1677.5</v>
      </c>
    </row>
    <row r="69" spans="2:7" x14ac:dyDescent="0.15">
      <c r="B69" s="3">
        <v>328.78800000000001</v>
      </c>
      <c r="C69" s="4">
        <v>1290</v>
      </c>
      <c r="D69" s="4">
        <v>2150</v>
      </c>
      <c r="F69" s="3">
        <f t="shared" si="0"/>
        <v>41.618734177215195</v>
      </c>
      <c r="G69" s="5">
        <f t="shared" si="1"/>
        <v>1720</v>
      </c>
    </row>
    <row r="70" spans="2:7" x14ac:dyDescent="0.15">
      <c r="B70" s="3">
        <v>333.03</v>
      </c>
      <c r="C70" s="4">
        <v>1310</v>
      </c>
      <c r="D70" s="4">
        <v>2195</v>
      </c>
      <c r="F70" s="3">
        <f t="shared" si="0"/>
        <v>42.155696202531644</v>
      </c>
      <c r="G70" s="5">
        <f t="shared" si="1"/>
        <v>1752.5</v>
      </c>
    </row>
    <row r="71" spans="2:7" x14ac:dyDescent="0.15">
      <c r="B71" s="3">
        <v>337.87900000000002</v>
      </c>
      <c r="C71" s="4">
        <v>1330</v>
      </c>
      <c r="D71" s="4">
        <v>2240</v>
      </c>
      <c r="F71" s="3">
        <f t="shared" ref="F71:F86" si="2">B71*$G$4</f>
        <v>42.769493670886078</v>
      </c>
      <c r="G71" s="5">
        <f t="shared" ref="G71:G86" si="3">AVERAGE(C71:D71)</f>
        <v>1785</v>
      </c>
    </row>
    <row r="72" spans="2:7" x14ac:dyDescent="0.15">
      <c r="B72" s="3">
        <v>342.12099999999998</v>
      </c>
      <c r="C72" s="4">
        <v>1345</v>
      </c>
      <c r="D72" s="4">
        <v>2285</v>
      </c>
      <c r="F72" s="3">
        <f t="shared" si="2"/>
        <v>43.306455696202534</v>
      </c>
      <c r="G72" s="5">
        <f t="shared" si="3"/>
        <v>1815</v>
      </c>
    </row>
    <row r="73" spans="2:7" x14ac:dyDescent="0.15">
      <c r="B73" s="3">
        <v>348.48500000000001</v>
      </c>
      <c r="C73" s="4">
        <v>1370</v>
      </c>
      <c r="D73" s="4">
        <v>2345</v>
      </c>
      <c r="F73" s="3">
        <f t="shared" si="2"/>
        <v>44.1120253164557</v>
      </c>
      <c r="G73" s="5">
        <f t="shared" si="3"/>
        <v>1857.5</v>
      </c>
    </row>
    <row r="74" spans="2:7" x14ac:dyDescent="0.15">
      <c r="B74" s="3">
        <v>352.72699999999998</v>
      </c>
      <c r="C74" s="4">
        <v>1385</v>
      </c>
      <c r="D74" s="4">
        <v>2395</v>
      </c>
      <c r="F74" s="3">
        <f t="shared" si="2"/>
        <v>44.648987341772148</v>
      </c>
      <c r="G74" s="5">
        <f t="shared" si="3"/>
        <v>1890</v>
      </c>
    </row>
    <row r="75" spans="2:7" x14ac:dyDescent="0.15">
      <c r="B75" s="3">
        <v>357.27300000000002</v>
      </c>
      <c r="C75" s="4">
        <v>1405</v>
      </c>
      <c r="D75" s="4">
        <v>2445</v>
      </c>
      <c r="F75" s="3">
        <f t="shared" si="2"/>
        <v>45.224430379746842</v>
      </c>
      <c r="G75" s="5">
        <f t="shared" si="3"/>
        <v>1925</v>
      </c>
    </row>
    <row r="76" spans="2:7" x14ac:dyDescent="0.15">
      <c r="B76" s="3">
        <v>360</v>
      </c>
      <c r="C76" s="4">
        <v>1415</v>
      </c>
      <c r="D76" s="4">
        <v>2475</v>
      </c>
      <c r="F76" s="3">
        <f t="shared" si="2"/>
        <v>45.569620253164558</v>
      </c>
      <c r="G76" s="5">
        <f t="shared" si="3"/>
        <v>1945</v>
      </c>
    </row>
    <row r="77" spans="2:7" x14ac:dyDescent="0.15">
      <c r="B77" s="3">
        <v>363.03</v>
      </c>
      <c r="C77" s="4">
        <v>1420</v>
      </c>
      <c r="D77" s="4">
        <v>2505</v>
      </c>
      <c r="F77" s="3">
        <f t="shared" si="2"/>
        <v>45.953164556962022</v>
      </c>
      <c r="G77" s="5">
        <f t="shared" si="3"/>
        <v>1962.5</v>
      </c>
    </row>
    <row r="78" spans="2:7" x14ac:dyDescent="0.15">
      <c r="B78" s="3">
        <v>366.36399999999998</v>
      </c>
      <c r="C78" s="4">
        <v>1430</v>
      </c>
      <c r="D78" s="4">
        <v>2540</v>
      </c>
      <c r="F78" s="3">
        <f t="shared" si="2"/>
        <v>46.375189873417725</v>
      </c>
      <c r="G78" s="5">
        <f t="shared" si="3"/>
        <v>1985</v>
      </c>
    </row>
    <row r="79" spans="2:7" x14ac:dyDescent="0.15">
      <c r="B79" s="3">
        <v>371.21199999999999</v>
      </c>
      <c r="C79" s="4">
        <v>1445</v>
      </c>
      <c r="D79" s="4">
        <v>2605</v>
      </c>
      <c r="F79" s="3">
        <f t="shared" si="2"/>
        <v>46.988860759493676</v>
      </c>
      <c r="G79" s="5">
        <f t="shared" si="3"/>
        <v>2025</v>
      </c>
    </row>
    <row r="80" spans="2:7" x14ac:dyDescent="0.15">
      <c r="B80" s="3">
        <v>373.93900000000002</v>
      </c>
      <c r="C80" s="4">
        <v>1450</v>
      </c>
      <c r="D80" s="4">
        <v>2640</v>
      </c>
      <c r="F80" s="3">
        <f t="shared" si="2"/>
        <v>47.334050632911399</v>
      </c>
      <c r="G80" s="5">
        <f t="shared" si="3"/>
        <v>2045</v>
      </c>
    </row>
    <row r="81" spans="2:7" x14ac:dyDescent="0.15">
      <c r="B81" s="3">
        <v>378.18200000000002</v>
      </c>
      <c r="C81" s="4">
        <v>1455</v>
      </c>
      <c r="D81" s="4">
        <v>2710</v>
      </c>
      <c r="F81" s="3">
        <f t="shared" si="2"/>
        <v>47.871139240506338</v>
      </c>
      <c r="G81" s="5">
        <f t="shared" si="3"/>
        <v>2082.5</v>
      </c>
    </row>
    <row r="82" spans="2:7" x14ac:dyDescent="0.15">
      <c r="B82" s="3">
        <v>382.72699999999998</v>
      </c>
      <c r="C82" s="4">
        <v>1455</v>
      </c>
      <c r="D82" s="4">
        <v>2795</v>
      </c>
      <c r="F82" s="3">
        <f t="shared" si="2"/>
        <v>48.446455696202534</v>
      </c>
      <c r="G82" s="5">
        <f t="shared" si="3"/>
        <v>2125</v>
      </c>
    </row>
    <row r="83" spans="2:7" x14ac:dyDescent="0.15">
      <c r="B83" s="3">
        <v>387.57600000000002</v>
      </c>
      <c r="C83" s="4">
        <v>1455</v>
      </c>
      <c r="D83" s="4">
        <v>2895</v>
      </c>
      <c r="F83" s="3">
        <f t="shared" si="2"/>
        <v>49.060253164556968</v>
      </c>
      <c r="G83" s="5">
        <f t="shared" si="3"/>
        <v>2175</v>
      </c>
    </row>
    <row r="84" spans="2:7" x14ac:dyDescent="0.15">
      <c r="B84" s="3">
        <v>390.303</v>
      </c>
      <c r="C84" s="4">
        <v>1455</v>
      </c>
      <c r="D84" s="4">
        <v>2955</v>
      </c>
      <c r="F84" s="3">
        <f t="shared" si="2"/>
        <v>49.405443037974685</v>
      </c>
      <c r="G84" s="5">
        <f t="shared" si="3"/>
        <v>2205</v>
      </c>
    </row>
    <row r="85" spans="2:7" x14ac:dyDescent="0.15">
      <c r="B85" s="3">
        <v>393.03</v>
      </c>
      <c r="C85" s="4">
        <v>1455</v>
      </c>
      <c r="D85" s="4">
        <v>3035</v>
      </c>
      <c r="F85" s="3">
        <f t="shared" si="2"/>
        <v>49.750632911392408</v>
      </c>
      <c r="G85" s="5">
        <f t="shared" si="3"/>
        <v>2245</v>
      </c>
    </row>
    <row r="86" spans="2:7" x14ac:dyDescent="0.15">
      <c r="B86" s="8">
        <v>397.27300000000002</v>
      </c>
      <c r="C86" s="4">
        <v>1435</v>
      </c>
      <c r="D86" s="4">
        <v>3205</v>
      </c>
      <c r="F86" s="3">
        <f t="shared" si="2"/>
        <v>50.287721518987347</v>
      </c>
      <c r="G86" s="5">
        <f t="shared" si="3"/>
        <v>2320</v>
      </c>
    </row>
    <row r="87" spans="2:7" x14ac:dyDescent="0.15">
      <c r="B87" s="3">
        <v>396.97</v>
      </c>
      <c r="C87" s="4">
        <v>1030</v>
      </c>
      <c r="D87" s="4">
        <v>4170</v>
      </c>
    </row>
    <row r="88" spans="2:7" x14ac:dyDescent="0.15">
      <c r="B88" s="3">
        <v>381.81799999999998</v>
      </c>
      <c r="C88" s="4">
        <v>-8165</v>
      </c>
      <c r="D88" s="4">
        <v>40380</v>
      </c>
    </row>
    <row r="89" spans="2:7" x14ac:dyDescent="0.15">
      <c r="B89" s="3">
        <v>28.7879</v>
      </c>
      <c r="C89" s="4">
        <v>-8055</v>
      </c>
      <c r="D89" s="4">
        <v>37130</v>
      </c>
    </row>
    <row r="90" spans="2:7" x14ac:dyDescent="0.15">
      <c r="B90" s="3">
        <v>8.4848499999999998</v>
      </c>
      <c r="C90" s="4">
        <v>-8650</v>
      </c>
      <c r="D90" s="4">
        <v>36895</v>
      </c>
    </row>
    <row r="91" spans="2:7" x14ac:dyDescent="0.15">
      <c r="B91" s="3">
        <v>2.7272699999999999</v>
      </c>
      <c r="C91" s="4">
        <v>-9060</v>
      </c>
      <c r="D91" s="4">
        <v>36870</v>
      </c>
    </row>
    <row r="92" spans="2:7" x14ac:dyDescent="0.15">
      <c r="B92" s="3">
        <v>0</v>
      </c>
      <c r="C92" s="4">
        <v>-9915</v>
      </c>
      <c r="D92" s="4">
        <v>36350</v>
      </c>
    </row>
  </sheetData>
  <mergeCells count="1">
    <mergeCell ref="B2:D2"/>
  </mergeCells>
  <phoneticPr fontId="1"/>
  <pageMargins left="0.7" right="0.7" top="0.75" bottom="0.75" header="0.3" footer="0.3"/>
  <ignoredErrors>
    <ignoredError sqref="G6:G86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97"/>
  <sheetViews>
    <sheetView tabSelected="1" topLeftCell="A4" workbookViewId="0">
      <selection activeCell="I32" sqref="I32"/>
    </sheetView>
  </sheetViews>
  <sheetFormatPr defaultRowHeight="13.5" x14ac:dyDescent="0.15"/>
  <sheetData>
    <row r="2" spans="2:7" x14ac:dyDescent="0.15">
      <c r="B2" s="10" t="s">
        <v>15</v>
      </c>
      <c r="C2" s="10"/>
      <c r="D2" s="10"/>
    </row>
    <row r="4" spans="2:7" x14ac:dyDescent="0.15">
      <c r="B4" s="1" t="s">
        <v>0</v>
      </c>
      <c r="C4" s="1" t="s">
        <v>1</v>
      </c>
      <c r="D4" s="1" t="s">
        <v>2</v>
      </c>
      <c r="F4" s="4" t="s">
        <v>8</v>
      </c>
      <c r="G4" s="4">
        <f>1000/(50*50*3.16)</f>
        <v>0.12658227848101267</v>
      </c>
    </row>
    <row r="5" spans="2:7" ht="15.75" x14ac:dyDescent="0.15">
      <c r="B5" s="1" t="s">
        <v>3</v>
      </c>
      <c r="C5" s="2" t="s">
        <v>4</v>
      </c>
      <c r="D5" s="2" t="s">
        <v>4</v>
      </c>
      <c r="F5" t="s">
        <v>6</v>
      </c>
      <c r="G5" t="s">
        <v>7</v>
      </c>
    </row>
    <row r="6" spans="2:7" x14ac:dyDescent="0.15">
      <c r="B6" s="3">
        <v>0</v>
      </c>
      <c r="C6" s="4">
        <v>0</v>
      </c>
      <c r="D6" s="4">
        <v>0</v>
      </c>
      <c r="F6" s="3">
        <f>B6*$G$4</f>
        <v>0</v>
      </c>
      <c r="G6" s="5">
        <f>AVERAGE(C6:D6)</f>
        <v>0</v>
      </c>
    </row>
    <row r="7" spans="2:7" x14ac:dyDescent="0.15">
      <c r="B7" s="3">
        <v>0.60606099999999996</v>
      </c>
      <c r="C7" s="4">
        <v>0</v>
      </c>
      <c r="D7" s="4">
        <v>0</v>
      </c>
      <c r="F7" s="3">
        <f t="shared" ref="F7:F70" si="0">B7*$G$4</f>
        <v>7.6716582278481008E-2</v>
      </c>
      <c r="G7" s="5">
        <f t="shared" ref="G7:G70" si="1">AVERAGE(C7:D7)</f>
        <v>0</v>
      </c>
    </row>
    <row r="8" spans="2:7" x14ac:dyDescent="0.15">
      <c r="B8" s="3">
        <v>7.2727300000000001</v>
      </c>
      <c r="C8" s="4">
        <v>20</v>
      </c>
      <c r="D8" s="4">
        <v>-15</v>
      </c>
      <c r="F8" s="3">
        <f t="shared" si="0"/>
        <v>0.92059873417721527</v>
      </c>
      <c r="G8" s="5">
        <f t="shared" si="1"/>
        <v>2.5</v>
      </c>
    </row>
    <row r="9" spans="2:7" x14ac:dyDescent="0.15">
      <c r="B9" s="3">
        <v>13.6364</v>
      </c>
      <c r="C9" s="4">
        <v>40</v>
      </c>
      <c r="D9" s="4">
        <v>20</v>
      </c>
      <c r="F9" s="3">
        <f t="shared" si="0"/>
        <v>1.726126582278481</v>
      </c>
      <c r="G9" s="5">
        <f t="shared" si="1"/>
        <v>30</v>
      </c>
    </row>
    <row r="10" spans="2:7" x14ac:dyDescent="0.15">
      <c r="B10" s="3">
        <v>17.2727</v>
      </c>
      <c r="C10" s="4">
        <v>65</v>
      </c>
      <c r="D10" s="4">
        <v>35</v>
      </c>
      <c r="F10" s="8">
        <f t="shared" si="0"/>
        <v>2.1864177215189877</v>
      </c>
      <c r="G10" s="9">
        <f t="shared" si="1"/>
        <v>50</v>
      </c>
    </row>
    <row r="11" spans="2:7" x14ac:dyDescent="0.15">
      <c r="B11" s="3">
        <v>22.121200000000002</v>
      </c>
      <c r="C11" s="4">
        <v>95</v>
      </c>
      <c r="D11" s="4">
        <v>45</v>
      </c>
      <c r="F11" s="3">
        <f t="shared" si="0"/>
        <v>2.8001518987341778</v>
      </c>
      <c r="G11" s="5">
        <f t="shared" si="1"/>
        <v>70</v>
      </c>
    </row>
    <row r="12" spans="2:7" x14ac:dyDescent="0.15">
      <c r="B12" s="3">
        <v>29.090900000000001</v>
      </c>
      <c r="C12" s="4">
        <v>135</v>
      </c>
      <c r="D12" s="4">
        <v>75</v>
      </c>
      <c r="F12" s="3">
        <f t="shared" si="0"/>
        <v>3.6823924050632915</v>
      </c>
      <c r="G12" s="5">
        <f t="shared" si="1"/>
        <v>105</v>
      </c>
    </row>
    <row r="13" spans="2:7" x14ac:dyDescent="0.15">
      <c r="B13" s="3">
        <v>32.121200000000002</v>
      </c>
      <c r="C13" s="4">
        <v>155</v>
      </c>
      <c r="D13" s="4">
        <v>85</v>
      </c>
      <c r="F13" s="3">
        <f t="shared" si="0"/>
        <v>4.0659746835443045</v>
      </c>
      <c r="G13" s="5">
        <f t="shared" si="1"/>
        <v>120</v>
      </c>
    </row>
    <row r="14" spans="2:7" x14ac:dyDescent="0.15">
      <c r="B14" s="3">
        <v>39.393900000000002</v>
      </c>
      <c r="C14" s="4">
        <v>195</v>
      </c>
      <c r="D14" s="4">
        <v>110</v>
      </c>
      <c r="F14" s="3">
        <f t="shared" si="0"/>
        <v>4.9865696202531655</v>
      </c>
      <c r="G14" s="5">
        <f t="shared" si="1"/>
        <v>152.5</v>
      </c>
    </row>
    <row r="15" spans="2:7" x14ac:dyDescent="0.15">
      <c r="B15" s="3">
        <v>43.636400000000002</v>
      </c>
      <c r="C15" s="4">
        <v>215</v>
      </c>
      <c r="D15" s="4">
        <v>130</v>
      </c>
      <c r="F15" s="3">
        <f t="shared" si="0"/>
        <v>5.5235949367088617</v>
      </c>
      <c r="G15" s="5">
        <f t="shared" si="1"/>
        <v>172.5</v>
      </c>
    </row>
    <row r="16" spans="2:7" x14ac:dyDescent="0.15">
      <c r="B16" s="3">
        <v>48.4848</v>
      </c>
      <c r="C16" s="4">
        <v>240</v>
      </c>
      <c r="D16" s="4">
        <v>155</v>
      </c>
      <c r="F16" s="3">
        <f t="shared" si="0"/>
        <v>6.1373164556962028</v>
      </c>
      <c r="G16" s="5">
        <f t="shared" si="1"/>
        <v>197.5</v>
      </c>
    </row>
    <row r="17" spans="2:13" x14ac:dyDescent="0.15">
      <c r="B17" s="3">
        <v>52.424199999999999</v>
      </c>
      <c r="C17" s="4">
        <v>255</v>
      </c>
      <c r="D17" s="4">
        <v>170</v>
      </c>
      <c r="F17" s="3">
        <f t="shared" si="0"/>
        <v>6.6359746835443039</v>
      </c>
      <c r="G17" s="5">
        <f t="shared" si="1"/>
        <v>212.5</v>
      </c>
    </row>
    <row r="18" spans="2:13" x14ac:dyDescent="0.15">
      <c r="B18" s="3">
        <v>57.2727</v>
      </c>
      <c r="C18" s="4">
        <v>280</v>
      </c>
      <c r="D18" s="4">
        <v>195</v>
      </c>
      <c r="F18" s="3">
        <f t="shared" si="0"/>
        <v>7.2497088607594939</v>
      </c>
      <c r="G18" s="5">
        <f t="shared" si="1"/>
        <v>237.5</v>
      </c>
    </row>
    <row r="19" spans="2:13" x14ac:dyDescent="0.15">
      <c r="B19" s="3">
        <v>69.090900000000005</v>
      </c>
      <c r="C19" s="4">
        <v>330</v>
      </c>
      <c r="D19" s="4">
        <v>250</v>
      </c>
      <c r="F19" s="3">
        <f t="shared" si="0"/>
        <v>8.7456835443037981</v>
      </c>
      <c r="G19" s="5">
        <f t="shared" si="1"/>
        <v>290</v>
      </c>
    </row>
    <row r="20" spans="2:13" x14ac:dyDescent="0.15">
      <c r="B20" s="3">
        <v>73.030299999999997</v>
      </c>
      <c r="C20" s="4">
        <v>345</v>
      </c>
      <c r="D20" s="4">
        <v>265</v>
      </c>
      <c r="F20" s="3">
        <f t="shared" si="0"/>
        <v>9.2443417721518983</v>
      </c>
      <c r="G20" s="5">
        <f t="shared" si="1"/>
        <v>305</v>
      </c>
    </row>
    <row r="21" spans="2:13" x14ac:dyDescent="0.15">
      <c r="B21" s="3">
        <v>77.575800000000001</v>
      </c>
      <c r="C21" s="4">
        <v>360</v>
      </c>
      <c r="D21" s="4">
        <v>290</v>
      </c>
      <c r="F21" s="3">
        <f t="shared" si="0"/>
        <v>9.8197215189873432</v>
      </c>
      <c r="G21" s="5">
        <f t="shared" si="1"/>
        <v>325</v>
      </c>
    </row>
    <row r="22" spans="2:13" ht="14.25" thickBot="1" x14ac:dyDescent="0.2">
      <c r="B22" s="3">
        <v>85.757599999999996</v>
      </c>
      <c r="C22" s="4">
        <v>395</v>
      </c>
      <c r="D22" s="4">
        <v>330</v>
      </c>
      <c r="F22" s="3">
        <f t="shared" si="0"/>
        <v>10.855392405063292</v>
      </c>
      <c r="G22" s="5">
        <f t="shared" si="1"/>
        <v>362.5</v>
      </c>
      <c r="I22" t="s">
        <v>9</v>
      </c>
      <c r="M22" s="6" t="s">
        <v>10</v>
      </c>
    </row>
    <row r="23" spans="2:13" ht="14.25" thickBot="1" x14ac:dyDescent="0.2">
      <c r="B23" s="3">
        <v>90.606099999999998</v>
      </c>
      <c r="C23" s="4">
        <v>415</v>
      </c>
      <c r="D23" s="4">
        <v>355</v>
      </c>
      <c r="F23" s="3">
        <f t="shared" si="0"/>
        <v>11.469126582278481</v>
      </c>
      <c r="G23" s="5">
        <f t="shared" si="1"/>
        <v>385</v>
      </c>
      <c r="I23" s="3">
        <f>B90/3</f>
        <v>133.13133333333334</v>
      </c>
      <c r="M23" s="7">
        <f>(F32-F10)/((G32-G10)*0.000001)</f>
        <v>28388.748241912799</v>
      </c>
    </row>
    <row r="24" spans="2:13" x14ac:dyDescent="0.15">
      <c r="B24" s="3">
        <v>95.757599999999996</v>
      </c>
      <c r="C24" s="4">
        <v>435</v>
      </c>
      <c r="D24" s="4">
        <v>380</v>
      </c>
      <c r="F24" s="3">
        <f t="shared" si="0"/>
        <v>12.121215189873418</v>
      </c>
      <c r="G24" s="5">
        <f t="shared" si="1"/>
        <v>407.5</v>
      </c>
    </row>
    <row r="25" spans="2:13" x14ac:dyDescent="0.15">
      <c r="B25" s="3">
        <v>100</v>
      </c>
      <c r="C25" s="4">
        <v>450</v>
      </c>
      <c r="D25" s="4">
        <v>395</v>
      </c>
      <c r="F25" s="3">
        <f t="shared" si="0"/>
        <v>12.658227848101266</v>
      </c>
      <c r="G25" s="5">
        <f t="shared" si="1"/>
        <v>422.5</v>
      </c>
    </row>
    <row r="26" spans="2:13" x14ac:dyDescent="0.15">
      <c r="B26" s="3">
        <v>103.636</v>
      </c>
      <c r="C26" s="4">
        <v>465</v>
      </c>
      <c r="D26" s="4">
        <v>415</v>
      </c>
      <c r="F26" s="3">
        <f t="shared" si="0"/>
        <v>13.118481012658227</v>
      </c>
      <c r="G26" s="5">
        <f t="shared" si="1"/>
        <v>440</v>
      </c>
    </row>
    <row r="27" spans="2:13" x14ac:dyDescent="0.15">
      <c r="B27" s="3">
        <v>108.788</v>
      </c>
      <c r="C27" s="4">
        <v>490</v>
      </c>
      <c r="D27" s="4">
        <v>435</v>
      </c>
      <c r="F27" s="3">
        <f t="shared" si="0"/>
        <v>13.770632911392406</v>
      </c>
      <c r="G27" s="5">
        <f t="shared" si="1"/>
        <v>462.5</v>
      </c>
    </row>
    <row r="28" spans="2:13" x14ac:dyDescent="0.15">
      <c r="B28" s="3">
        <v>115.758</v>
      </c>
      <c r="C28" s="4">
        <v>515</v>
      </c>
      <c r="D28" s="4">
        <v>470</v>
      </c>
      <c r="F28" s="3">
        <f t="shared" si="0"/>
        <v>14.652911392405064</v>
      </c>
      <c r="G28" s="5">
        <f t="shared" si="1"/>
        <v>492.5</v>
      </c>
    </row>
    <row r="29" spans="2:13" x14ac:dyDescent="0.15">
      <c r="B29" s="3">
        <v>121.212</v>
      </c>
      <c r="C29" s="4">
        <v>540</v>
      </c>
      <c r="D29" s="4">
        <v>495</v>
      </c>
      <c r="F29" s="3">
        <f t="shared" si="0"/>
        <v>15.343291139240508</v>
      </c>
      <c r="G29" s="5">
        <f t="shared" si="1"/>
        <v>517.5</v>
      </c>
    </row>
    <row r="30" spans="2:13" x14ac:dyDescent="0.15">
      <c r="B30" s="3">
        <v>125.152</v>
      </c>
      <c r="C30" s="4">
        <v>555</v>
      </c>
      <c r="D30" s="4">
        <v>505</v>
      </c>
      <c r="F30" s="3">
        <f t="shared" si="0"/>
        <v>15.842025316455697</v>
      </c>
      <c r="G30" s="5">
        <f t="shared" si="1"/>
        <v>530</v>
      </c>
    </row>
    <row r="31" spans="2:13" x14ac:dyDescent="0.15">
      <c r="B31" s="3">
        <v>128.18199999999999</v>
      </c>
      <c r="C31" s="4">
        <v>565</v>
      </c>
      <c r="D31" s="4">
        <v>520</v>
      </c>
      <c r="F31" s="11">
        <f t="shared" si="0"/>
        <v>16.225569620253165</v>
      </c>
      <c r="G31" s="12">
        <f t="shared" si="1"/>
        <v>542.5</v>
      </c>
    </row>
    <row r="32" spans="2:13" x14ac:dyDescent="0.15">
      <c r="B32" s="3">
        <v>133.333</v>
      </c>
      <c r="C32" s="4">
        <v>590</v>
      </c>
      <c r="D32" s="4">
        <v>545</v>
      </c>
      <c r="F32" s="8">
        <f t="shared" si="0"/>
        <v>16.87759493670886</v>
      </c>
      <c r="G32" s="9">
        <f t="shared" si="1"/>
        <v>567.5</v>
      </c>
    </row>
    <row r="33" spans="2:7" x14ac:dyDescent="0.15">
      <c r="B33" s="3">
        <v>138.78800000000001</v>
      </c>
      <c r="C33" s="4">
        <v>610</v>
      </c>
      <c r="D33" s="4">
        <v>565</v>
      </c>
      <c r="F33" s="3">
        <f t="shared" si="0"/>
        <v>17.568101265822786</v>
      </c>
      <c r="G33" s="5">
        <f t="shared" si="1"/>
        <v>587.5</v>
      </c>
    </row>
    <row r="34" spans="2:7" x14ac:dyDescent="0.15">
      <c r="B34" s="3">
        <v>143.636</v>
      </c>
      <c r="C34" s="4">
        <v>635</v>
      </c>
      <c r="D34" s="4">
        <v>585</v>
      </c>
      <c r="F34" s="3">
        <f t="shared" si="0"/>
        <v>18.181772151898734</v>
      </c>
      <c r="G34" s="5">
        <f t="shared" si="1"/>
        <v>610</v>
      </c>
    </row>
    <row r="35" spans="2:7" x14ac:dyDescent="0.15">
      <c r="B35" s="3">
        <v>147.57599999999999</v>
      </c>
      <c r="C35" s="4">
        <v>650</v>
      </c>
      <c r="D35" s="4">
        <v>600</v>
      </c>
      <c r="F35" s="3">
        <f t="shared" si="0"/>
        <v>18.680506329113925</v>
      </c>
      <c r="G35" s="5">
        <f t="shared" si="1"/>
        <v>625</v>
      </c>
    </row>
    <row r="36" spans="2:7" x14ac:dyDescent="0.15">
      <c r="B36" s="3">
        <v>154.54499999999999</v>
      </c>
      <c r="C36" s="4">
        <v>680</v>
      </c>
      <c r="D36" s="4">
        <v>625</v>
      </c>
      <c r="F36" s="3">
        <f t="shared" si="0"/>
        <v>19.5626582278481</v>
      </c>
      <c r="G36" s="5">
        <f t="shared" si="1"/>
        <v>652.5</v>
      </c>
    </row>
    <row r="37" spans="2:7" x14ac:dyDescent="0.15">
      <c r="B37" s="3">
        <v>158.78800000000001</v>
      </c>
      <c r="C37" s="4">
        <v>700</v>
      </c>
      <c r="D37" s="4">
        <v>645</v>
      </c>
      <c r="F37" s="3">
        <f t="shared" si="0"/>
        <v>20.099746835443042</v>
      </c>
      <c r="G37" s="5">
        <f t="shared" si="1"/>
        <v>672.5</v>
      </c>
    </row>
    <row r="38" spans="2:7" x14ac:dyDescent="0.15">
      <c r="B38" s="3">
        <v>163.333</v>
      </c>
      <c r="C38" s="4">
        <v>720</v>
      </c>
      <c r="D38" s="4">
        <v>660</v>
      </c>
      <c r="F38" s="3">
        <f t="shared" si="0"/>
        <v>20.675063291139242</v>
      </c>
      <c r="G38" s="5">
        <f t="shared" si="1"/>
        <v>690</v>
      </c>
    </row>
    <row r="39" spans="2:7" x14ac:dyDescent="0.15">
      <c r="B39" s="3">
        <v>170.303</v>
      </c>
      <c r="C39" s="4">
        <v>755</v>
      </c>
      <c r="D39" s="4">
        <v>690</v>
      </c>
      <c r="F39" s="3">
        <f t="shared" si="0"/>
        <v>21.557341772151901</v>
      </c>
      <c r="G39" s="5">
        <f t="shared" si="1"/>
        <v>722.5</v>
      </c>
    </row>
    <row r="40" spans="2:7" x14ac:dyDescent="0.15">
      <c r="B40" s="3">
        <v>174.84800000000001</v>
      </c>
      <c r="C40" s="4">
        <v>775</v>
      </c>
      <c r="D40" s="4">
        <v>705</v>
      </c>
      <c r="F40" s="3">
        <f t="shared" si="0"/>
        <v>22.132658227848104</v>
      </c>
      <c r="G40" s="5">
        <f t="shared" si="1"/>
        <v>740</v>
      </c>
    </row>
    <row r="41" spans="2:7" x14ac:dyDescent="0.15">
      <c r="B41" s="3">
        <v>179.09100000000001</v>
      </c>
      <c r="C41" s="4">
        <v>790</v>
      </c>
      <c r="D41" s="4">
        <v>725</v>
      </c>
      <c r="F41" s="3">
        <f t="shared" si="0"/>
        <v>22.669746835443039</v>
      </c>
      <c r="G41" s="5">
        <f t="shared" si="1"/>
        <v>757.5</v>
      </c>
    </row>
    <row r="42" spans="2:7" x14ac:dyDescent="0.15">
      <c r="B42" s="3">
        <v>183.93899999999999</v>
      </c>
      <c r="C42" s="4">
        <v>815</v>
      </c>
      <c r="D42" s="4">
        <v>745</v>
      </c>
      <c r="F42" s="3">
        <f t="shared" si="0"/>
        <v>23.283417721518987</v>
      </c>
      <c r="G42" s="5">
        <f t="shared" si="1"/>
        <v>780</v>
      </c>
    </row>
    <row r="43" spans="2:7" x14ac:dyDescent="0.15">
      <c r="B43" s="3">
        <v>188.48500000000001</v>
      </c>
      <c r="C43" s="4">
        <v>835</v>
      </c>
      <c r="D43" s="4">
        <v>760</v>
      </c>
      <c r="F43" s="3">
        <f t="shared" si="0"/>
        <v>23.858860759493673</v>
      </c>
      <c r="G43" s="5">
        <f t="shared" si="1"/>
        <v>797.5</v>
      </c>
    </row>
    <row r="44" spans="2:7" x14ac:dyDescent="0.15">
      <c r="B44" s="3">
        <v>193.03</v>
      </c>
      <c r="C44" s="4">
        <v>860</v>
      </c>
      <c r="D44" s="4">
        <v>780</v>
      </c>
      <c r="F44" s="3">
        <f t="shared" si="0"/>
        <v>24.434177215189877</v>
      </c>
      <c r="G44" s="5">
        <f t="shared" si="1"/>
        <v>820</v>
      </c>
    </row>
    <row r="45" spans="2:7" x14ac:dyDescent="0.15">
      <c r="B45" s="3">
        <v>197.87899999999999</v>
      </c>
      <c r="C45" s="4">
        <v>880</v>
      </c>
      <c r="D45" s="4">
        <v>800</v>
      </c>
      <c r="F45" s="3">
        <f t="shared" si="0"/>
        <v>25.047974683544304</v>
      </c>
      <c r="G45" s="5">
        <f t="shared" si="1"/>
        <v>840</v>
      </c>
    </row>
    <row r="46" spans="2:7" x14ac:dyDescent="0.15">
      <c r="B46" s="3">
        <v>205.15199999999999</v>
      </c>
      <c r="C46" s="4">
        <v>915</v>
      </c>
      <c r="D46" s="4">
        <v>830</v>
      </c>
      <c r="F46" s="3">
        <f t="shared" si="0"/>
        <v>25.96860759493671</v>
      </c>
      <c r="G46" s="5">
        <f t="shared" si="1"/>
        <v>872.5</v>
      </c>
    </row>
    <row r="47" spans="2:7" x14ac:dyDescent="0.15">
      <c r="B47" s="3">
        <v>209.697</v>
      </c>
      <c r="C47" s="4">
        <v>940</v>
      </c>
      <c r="D47" s="4">
        <v>845</v>
      </c>
      <c r="F47" s="3">
        <f t="shared" si="0"/>
        <v>26.543924050632913</v>
      </c>
      <c r="G47" s="5">
        <f t="shared" si="1"/>
        <v>892.5</v>
      </c>
    </row>
    <row r="48" spans="2:7" x14ac:dyDescent="0.15">
      <c r="B48" s="3">
        <v>214.54499999999999</v>
      </c>
      <c r="C48" s="4">
        <v>965</v>
      </c>
      <c r="D48" s="4">
        <v>865</v>
      </c>
      <c r="F48" s="3">
        <f t="shared" si="0"/>
        <v>27.157594936708861</v>
      </c>
      <c r="G48" s="5">
        <f t="shared" si="1"/>
        <v>915</v>
      </c>
    </row>
    <row r="49" spans="2:7" x14ac:dyDescent="0.15">
      <c r="B49" s="3">
        <v>219.09100000000001</v>
      </c>
      <c r="C49" s="4">
        <v>990</v>
      </c>
      <c r="D49" s="4">
        <v>880</v>
      </c>
      <c r="F49" s="3">
        <f t="shared" si="0"/>
        <v>27.733037974683548</v>
      </c>
      <c r="G49" s="5">
        <f t="shared" si="1"/>
        <v>935</v>
      </c>
    </row>
    <row r="50" spans="2:7" x14ac:dyDescent="0.15">
      <c r="B50" s="3">
        <v>223.93899999999999</v>
      </c>
      <c r="C50" s="4">
        <v>1010</v>
      </c>
      <c r="D50" s="4">
        <v>900</v>
      </c>
      <c r="F50" s="3">
        <f t="shared" si="0"/>
        <v>28.346708860759495</v>
      </c>
      <c r="G50" s="5">
        <f t="shared" si="1"/>
        <v>955</v>
      </c>
    </row>
    <row r="51" spans="2:7" x14ac:dyDescent="0.15">
      <c r="B51" s="3">
        <v>228.48500000000001</v>
      </c>
      <c r="C51" s="4">
        <v>1035</v>
      </c>
      <c r="D51" s="4">
        <v>915</v>
      </c>
      <c r="F51" s="3">
        <f t="shared" si="0"/>
        <v>28.922151898734182</v>
      </c>
      <c r="G51" s="5">
        <f t="shared" si="1"/>
        <v>975</v>
      </c>
    </row>
    <row r="52" spans="2:7" x14ac:dyDescent="0.15">
      <c r="B52" s="3">
        <v>233.03</v>
      </c>
      <c r="C52" s="4">
        <v>1055</v>
      </c>
      <c r="D52" s="4">
        <v>935</v>
      </c>
      <c r="F52" s="3">
        <f t="shared" si="0"/>
        <v>29.497468354430382</v>
      </c>
      <c r="G52" s="5">
        <f t="shared" si="1"/>
        <v>995</v>
      </c>
    </row>
    <row r="53" spans="2:7" x14ac:dyDescent="0.15">
      <c r="B53" s="3">
        <v>240.303</v>
      </c>
      <c r="C53" s="4">
        <v>1090</v>
      </c>
      <c r="D53" s="4">
        <v>965</v>
      </c>
      <c r="F53" s="3">
        <f t="shared" si="0"/>
        <v>30.418101265822788</v>
      </c>
      <c r="G53" s="5">
        <f t="shared" si="1"/>
        <v>1027.5</v>
      </c>
    </row>
    <row r="54" spans="2:7" x14ac:dyDescent="0.15">
      <c r="B54" s="3">
        <v>244.84800000000001</v>
      </c>
      <c r="C54" s="4">
        <v>1115</v>
      </c>
      <c r="D54" s="4">
        <v>985</v>
      </c>
      <c r="F54" s="3">
        <f t="shared" si="0"/>
        <v>30.993417721518991</v>
      </c>
      <c r="G54" s="5">
        <f t="shared" si="1"/>
        <v>1050</v>
      </c>
    </row>
    <row r="55" spans="2:7" x14ac:dyDescent="0.15">
      <c r="B55" s="3">
        <v>249.39400000000001</v>
      </c>
      <c r="C55" s="4">
        <v>1140</v>
      </c>
      <c r="D55" s="4">
        <v>1005</v>
      </c>
      <c r="F55" s="3">
        <f t="shared" si="0"/>
        <v>31.568860759493674</v>
      </c>
      <c r="G55" s="5">
        <f t="shared" si="1"/>
        <v>1072.5</v>
      </c>
    </row>
    <row r="56" spans="2:7" x14ac:dyDescent="0.15">
      <c r="B56" s="3">
        <v>253.93899999999999</v>
      </c>
      <c r="C56" s="4">
        <v>1160</v>
      </c>
      <c r="D56" s="4">
        <v>1020</v>
      </c>
      <c r="F56" s="3">
        <f t="shared" si="0"/>
        <v>32.144177215189877</v>
      </c>
      <c r="G56" s="5">
        <f t="shared" si="1"/>
        <v>1090</v>
      </c>
    </row>
    <row r="57" spans="2:7" x14ac:dyDescent="0.15">
      <c r="B57" s="3">
        <v>258.48500000000001</v>
      </c>
      <c r="C57" s="4">
        <v>1185</v>
      </c>
      <c r="D57" s="4">
        <v>1035</v>
      </c>
      <c r="F57" s="3">
        <f t="shared" si="0"/>
        <v>32.719620253164564</v>
      </c>
      <c r="G57" s="5">
        <f t="shared" si="1"/>
        <v>1110</v>
      </c>
    </row>
    <row r="58" spans="2:7" x14ac:dyDescent="0.15">
      <c r="B58" s="3">
        <v>262.72699999999998</v>
      </c>
      <c r="C58" s="4">
        <v>1210</v>
      </c>
      <c r="D58" s="4">
        <v>1055</v>
      </c>
      <c r="F58" s="3">
        <f t="shared" si="0"/>
        <v>33.256582278481012</v>
      </c>
      <c r="G58" s="5">
        <f t="shared" si="1"/>
        <v>1132.5</v>
      </c>
    </row>
    <row r="59" spans="2:7" x14ac:dyDescent="0.15">
      <c r="B59" s="3">
        <v>270</v>
      </c>
      <c r="C59" s="4">
        <v>1245</v>
      </c>
      <c r="D59" s="4">
        <v>1085</v>
      </c>
      <c r="F59" s="3">
        <f t="shared" si="0"/>
        <v>34.177215189873422</v>
      </c>
      <c r="G59" s="5">
        <f t="shared" si="1"/>
        <v>1165</v>
      </c>
    </row>
    <row r="60" spans="2:7" x14ac:dyDescent="0.15">
      <c r="B60" s="3">
        <v>274.24200000000002</v>
      </c>
      <c r="C60" s="4">
        <v>1270</v>
      </c>
      <c r="D60" s="4">
        <v>1105</v>
      </c>
      <c r="F60" s="3">
        <f t="shared" si="0"/>
        <v>34.714177215189878</v>
      </c>
      <c r="G60" s="5">
        <f t="shared" si="1"/>
        <v>1187.5</v>
      </c>
    </row>
    <row r="61" spans="2:7" x14ac:dyDescent="0.15">
      <c r="B61" s="3">
        <v>278.78800000000001</v>
      </c>
      <c r="C61" s="4">
        <v>1290</v>
      </c>
      <c r="D61" s="4">
        <v>1120</v>
      </c>
      <c r="F61" s="3">
        <f t="shared" si="0"/>
        <v>35.289620253164564</v>
      </c>
      <c r="G61" s="5">
        <f t="shared" si="1"/>
        <v>1205</v>
      </c>
    </row>
    <row r="62" spans="2:7" x14ac:dyDescent="0.15">
      <c r="B62" s="3">
        <v>283.02999999999997</v>
      </c>
      <c r="C62" s="4">
        <v>1315</v>
      </c>
      <c r="D62" s="4">
        <v>1135</v>
      </c>
      <c r="F62" s="3">
        <f t="shared" si="0"/>
        <v>35.826582278481013</v>
      </c>
      <c r="G62" s="5">
        <f t="shared" si="1"/>
        <v>1225</v>
      </c>
    </row>
    <row r="63" spans="2:7" x14ac:dyDescent="0.15">
      <c r="B63" s="3">
        <v>290</v>
      </c>
      <c r="C63" s="4">
        <v>1355</v>
      </c>
      <c r="D63" s="4">
        <v>1165</v>
      </c>
      <c r="F63" s="3">
        <f t="shared" si="0"/>
        <v>36.708860759493675</v>
      </c>
      <c r="G63" s="5">
        <f t="shared" si="1"/>
        <v>1260</v>
      </c>
    </row>
    <row r="64" spans="2:7" x14ac:dyDescent="0.15">
      <c r="B64" s="3">
        <v>294.24200000000002</v>
      </c>
      <c r="C64" s="4">
        <v>1380</v>
      </c>
      <c r="D64" s="4">
        <v>1180</v>
      </c>
      <c r="F64" s="3">
        <f t="shared" si="0"/>
        <v>37.24582278481013</v>
      </c>
      <c r="G64" s="5">
        <f t="shared" si="1"/>
        <v>1280</v>
      </c>
    </row>
    <row r="65" spans="2:7" x14ac:dyDescent="0.15">
      <c r="B65" s="3">
        <v>298.78800000000001</v>
      </c>
      <c r="C65" s="4">
        <v>1405</v>
      </c>
      <c r="D65" s="4">
        <v>1200</v>
      </c>
      <c r="F65" s="3">
        <f t="shared" si="0"/>
        <v>37.821265822784817</v>
      </c>
      <c r="G65" s="5">
        <f t="shared" si="1"/>
        <v>1302.5</v>
      </c>
    </row>
    <row r="66" spans="2:7" x14ac:dyDescent="0.15">
      <c r="B66" s="3">
        <v>302.72699999999998</v>
      </c>
      <c r="C66" s="4">
        <v>1430</v>
      </c>
      <c r="D66" s="4">
        <v>1220</v>
      </c>
      <c r="F66" s="3">
        <f t="shared" si="0"/>
        <v>38.319873417721517</v>
      </c>
      <c r="G66" s="5">
        <f t="shared" si="1"/>
        <v>1325</v>
      </c>
    </row>
    <row r="67" spans="2:7" x14ac:dyDescent="0.15">
      <c r="B67" s="3">
        <v>309.697</v>
      </c>
      <c r="C67" s="4">
        <v>1475</v>
      </c>
      <c r="D67" s="4">
        <v>1245</v>
      </c>
      <c r="F67" s="3">
        <f t="shared" si="0"/>
        <v>39.202151898734179</v>
      </c>
      <c r="G67" s="5">
        <f t="shared" si="1"/>
        <v>1360</v>
      </c>
    </row>
    <row r="68" spans="2:7" x14ac:dyDescent="0.15">
      <c r="B68" s="3">
        <v>313.93900000000002</v>
      </c>
      <c r="C68" s="4">
        <v>1500</v>
      </c>
      <c r="D68" s="4">
        <v>1265</v>
      </c>
      <c r="F68" s="3">
        <f t="shared" si="0"/>
        <v>39.739113924050635</v>
      </c>
      <c r="G68" s="5">
        <f t="shared" si="1"/>
        <v>1382.5</v>
      </c>
    </row>
    <row r="69" spans="2:7" x14ac:dyDescent="0.15">
      <c r="B69" s="3">
        <v>318.18200000000002</v>
      </c>
      <c r="C69" s="4">
        <v>1530</v>
      </c>
      <c r="D69" s="4">
        <v>1280</v>
      </c>
      <c r="F69" s="3">
        <f t="shared" si="0"/>
        <v>40.276202531645573</v>
      </c>
      <c r="G69" s="5">
        <f t="shared" si="1"/>
        <v>1405</v>
      </c>
    </row>
    <row r="70" spans="2:7" x14ac:dyDescent="0.15">
      <c r="B70" s="3">
        <v>324.84800000000001</v>
      </c>
      <c r="C70" s="4">
        <v>1570</v>
      </c>
      <c r="D70" s="4">
        <v>1310</v>
      </c>
      <c r="F70" s="3">
        <f t="shared" si="0"/>
        <v>41.120000000000005</v>
      </c>
      <c r="G70" s="5">
        <f t="shared" si="1"/>
        <v>1440</v>
      </c>
    </row>
    <row r="71" spans="2:7" x14ac:dyDescent="0.15">
      <c r="B71" s="3">
        <v>329.09100000000001</v>
      </c>
      <c r="C71" s="4">
        <v>1600</v>
      </c>
      <c r="D71" s="4">
        <v>1325</v>
      </c>
      <c r="F71" s="3">
        <f t="shared" ref="F71:F90" si="2">B71*$G$4</f>
        <v>41.657088607594943</v>
      </c>
      <c r="G71" s="5">
        <f t="shared" ref="G71:G90" si="3">AVERAGE(C71:D71)</f>
        <v>1462.5</v>
      </c>
    </row>
    <row r="72" spans="2:7" x14ac:dyDescent="0.15">
      <c r="B72" s="3">
        <v>333.33300000000003</v>
      </c>
      <c r="C72" s="4">
        <v>1630</v>
      </c>
      <c r="D72" s="4">
        <v>1345</v>
      </c>
      <c r="F72" s="3">
        <f t="shared" si="2"/>
        <v>42.194050632911399</v>
      </c>
      <c r="G72" s="5">
        <f t="shared" si="3"/>
        <v>1487.5</v>
      </c>
    </row>
    <row r="73" spans="2:7" x14ac:dyDescent="0.15">
      <c r="B73" s="3">
        <v>339.697</v>
      </c>
      <c r="C73" s="4">
        <v>1675</v>
      </c>
      <c r="D73" s="4">
        <v>1370</v>
      </c>
      <c r="F73" s="3">
        <f t="shared" si="2"/>
        <v>42.999620253164558</v>
      </c>
      <c r="G73" s="5">
        <f t="shared" si="3"/>
        <v>1522.5</v>
      </c>
    </row>
    <row r="74" spans="2:7" x14ac:dyDescent="0.15">
      <c r="B74" s="3">
        <v>343.93900000000002</v>
      </c>
      <c r="C74" s="4">
        <v>1700</v>
      </c>
      <c r="D74" s="4">
        <v>1390</v>
      </c>
      <c r="F74" s="3">
        <f t="shared" si="2"/>
        <v>43.536582278481021</v>
      </c>
      <c r="G74" s="5">
        <f t="shared" si="3"/>
        <v>1545</v>
      </c>
    </row>
    <row r="75" spans="2:7" x14ac:dyDescent="0.15">
      <c r="B75" s="3">
        <v>347.87900000000002</v>
      </c>
      <c r="C75" s="4">
        <v>1730</v>
      </c>
      <c r="D75" s="4">
        <v>1405</v>
      </c>
      <c r="F75" s="3">
        <f t="shared" si="2"/>
        <v>44.035316455696211</v>
      </c>
      <c r="G75" s="5">
        <f t="shared" si="3"/>
        <v>1567.5</v>
      </c>
    </row>
    <row r="76" spans="2:7" x14ac:dyDescent="0.15">
      <c r="B76" s="3">
        <v>351.81799999999998</v>
      </c>
      <c r="C76" s="4">
        <v>1760</v>
      </c>
      <c r="D76" s="4">
        <v>1425</v>
      </c>
      <c r="F76" s="3">
        <f t="shared" si="2"/>
        <v>44.533924050632912</v>
      </c>
      <c r="G76" s="5">
        <f t="shared" si="3"/>
        <v>1592.5</v>
      </c>
    </row>
    <row r="77" spans="2:7" x14ac:dyDescent="0.15">
      <c r="B77" s="3">
        <v>356.06099999999998</v>
      </c>
      <c r="C77" s="4">
        <v>1795</v>
      </c>
      <c r="D77" s="4">
        <v>1440</v>
      </c>
      <c r="F77" s="3">
        <f t="shared" si="2"/>
        <v>45.071012658227851</v>
      </c>
      <c r="G77" s="5">
        <f t="shared" si="3"/>
        <v>1617.5</v>
      </c>
    </row>
    <row r="78" spans="2:7" x14ac:dyDescent="0.15">
      <c r="B78" s="3">
        <v>359.697</v>
      </c>
      <c r="C78" s="4">
        <v>1825</v>
      </c>
      <c r="D78" s="4">
        <v>1460</v>
      </c>
      <c r="F78" s="3">
        <f t="shared" si="2"/>
        <v>45.53126582278481</v>
      </c>
      <c r="G78" s="5">
        <f t="shared" si="3"/>
        <v>1642.5</v>
      </c>
    </row>
    <row r="79" spans="2:7" x14ac:dyDescent="0.15">
      <c r="B79" s="3">
        <v>363.93900000000002</v>
      </c>
      <c r="C79" s="4">
        <v>1855</v>
      </c>
      <c r="D79" s="4">
        <v>1475</v>
      </c>
      <c r="F79" s="3">
        <f t="shared" si="2"/>
        <v>46.068227848101273</v>
      </c>
      <c r="G79" s="5">
        <f t="shared" si="3"/>
        <v>1665</v>
      </c>
    </row>
    <row r="80" spans="2:7" x14ac:dyDescent="0.15">
      <c r="B80" s="3">
        <v>366.06099999999998</v>
      </c>
      <c r="C80" s="4">
        <v>1875</v>
      </c>
      <c r="D80" s="4">
        <v>1485</v>
      </c>
      <c r="F80" s="3">
        <f t="shared" si="2"/>
        <v>46.336835443037977</v>
      </c>
      <c r="G80" s="5">
        <f t="shared" si="3"/>
        <v>1680</v>
      </c>
    </row>
    <row r="81" spans="2:7" x14ac:dyDescent="0.15">
      <c r="B81" s="3">
        <v>369.09100000000001</v>
      </c>
      <c r="C81" s="4">
        <v>1905</v>
      </c>
      <c r="D81" s="4">
        <v>1500</v>
      </c>
      <c r="F81" s="3">
        <f t="shared" si="2"/>
        <v>46.720379746835448</v>
      </c>
      <c r="G81" s="5">
        <f t="shared" si="3"/>
        <v>1702.5</v>
      </c>
    </row>
    <row r="82" spans="2:7" x14ac:dyDescent="0.15">
      <c r="B82" s="3">
        <v>373.03</v>
      </c>
      <c r="C82" s="4">
        <v>1940</v>
      </c>
      <c r="D82" s="4">
        <v>1515</v>
      </c>
      <c r="F82" s="3">
        <f t="shared" si="2"/>
        <v>47.218987341772149</v>
      </c>
      <c r="G82" s="5">
        <f t="shared" si="3"/>
        <v>1727.5</v>
      </c>
    </row>
    <row r="83" spans="2:7" x14ac:dyDescent="0.15">
      <c r="B83" s="3">
        <v>376.97</v>
      </c>
      <c r="C83" s="4">
        <v>1980</v>
      </c>
      <c r="D83" s="4">
        <v>1535</v>
      </c>
      <c r="F83" s="3">
        <f t="shared" si="2"/>
        <v>47.717721518987346</v>
      </c>
      <c r="G83" s="5">
        <f t="shared" si="3"/>
        <v>1757.5</v>
      </c>
    </row>
    <row r="84" spans="2:7" x14ac:dyDescent="0.15">
      <c r="B84" s="3">
        <v>381.21199999999999</v>
      </c>
      <c r="C84" s="4">
        <v>2020</v>
      </c>
      <c r="D84" s="4">
        <v>1555</v>
      </c>
      <c r="F84" s="3">
        <f t="shared" si="2"/>
        <v>48.254683544303802</v>
      </c>
      <c r="G84" s="5">
        <f t="shared" si="3"/>
        <v>1787.5</v>
      </c>
    </row>
    <row r="85" spans="2:7" x14ac:dyDescent="0.15">
      <c r="B85" s="3">
        <v>383.63600000000002</v>
      </c>
      <c r="C85" s="4">
        <v>2050</v>
      </c>
      <c r="D85" s="4">
        <v>1565</v>
      </c>
      <c r="F85" s="3">
        <f t="shared" si="2"/>
        <v>48.561518987341778</v>
      </c>
      <c r="G85" s="5">
        <f t="shared" si="3"/>
        <v>1807.5</v>
      </c>
    </row>
    <row r="86" spans="2:7" x14ac:dyDescent="0.15">
      <c r="B86" s="3">
        <v>386.97</v>
      </c>
      <c r="C86" s="4">
        <v>2095</v>
      </c>
      <c r="D86" s="4">
        <v>1575</v>
      </c>
      <c r="F86" s="3">
        <f t="shared" si="2"/>
        <v>48.983544303797473</v>
      </c>
      <c r="G86" s="5">
        <f t="shared" si="3"/>
        <v>1835</v>
      </c>
    </row>
    <row r="87" spans="2:7" x14ac:dyDescent="0.15">
      <c r="B87" s="3">
        <v>390.90899999999999</v>
      </c>
      <c r="C87" s="4">
        <v>2155</v>
      </c>
      <c r="D87" s="4">
        <v>1590</v>
      </c>
      <c r="F87" s="3">
        <f t="shared" si="2"/>
        <v>49.48215189873418</v>
      </c>
      <c r="G87" s="5">
        <f t="shared" si="3"/>
        <v>1872.5</v>
      </c>
    </row>
    <row r="88" spans="2:7" x14ac:dyDescent="0.15">
      <c r="B88" s="3">
        <v>393.33300000000003</v>
      </c>
      <c r="C88" s="4">
        <v>2200</v>
      </c>
      <c r="D88" s="4">
        <v>1600</v>
      </c>
      <c r="F88" s="3">
        <f t="shared" si="2"/>
        <v>49.788987341772156</v>
      </c>
      <c r="G88" s="5">
        <f t="shared" si="3"/>
        <v>1900</v>
      </c>
    </row>
    <row r="89" spans="2:7" x14ac:dyDescent="0.15">
      <c r="B89" s="3">
        <v>396.36399999999998</v>
      </c>
      <c r="C89" s="4">
        <v>2275</v>
      </c>
      <c r="D89" s="4">
        <v>1600</v>
      </c>
      <c r="F89" s="3">
        <f t="shared" si="2"/>
        <v>50.172658227848103</v>
      </c>
      <c r="G89" s="5">
        <f t="shared" si="3"/>
        <v>1937.5</v>
      </c>
    </row>
    <row r="90" spans="2:7" x14ac:dyDescent="0.15">
      <c r="B90" s="8">
        <v>399.39400000000001</v>
      </c>
      <c r="C90" s="4">
        <v>2435</v>
      </c>
      <c r="D90" s="4">
        <v>1530</v>
      </c>
      <c r="F90" s="3">
        <f t="shared" si="2"/>
        <v>50.556202531645575</v>
      </c>
      <c r="G90" s="5">
        <f t="shared" si="3"/>
        <v>1982.5</v>
      </c>
    </row>
    <row r="91" spans="2:7" x14ac:dyDescent="0.15">
      <c r="B91" s="3">
        <v>384.84800000000001</v>
      </c>
      <c r="C91" s="4">
        <v>4185</v>
      </c>
      <c r="D91" s="4">
        <v>1485</v>
      </c>
    </row>
    <row r="92" spans="2:7" x14ac:dyDescent="0.15">
      <c r="B92" s="3">
        <v>112.121</v>
      </c>
      <c r="C92" s="4">
        <v>2325</v>
      </c>
      <c r="D92" s="4">
        <v>-10110</v>
      </c>
    </row>
    <row r="93" spans="2:7" x14ac:dyDescent="0.15">
      <c r="B93" s="3">
        <v>100.303</v>
      </c>
      <c r="C93" s="4">
        <v>4645</v>
      </c>
      <c r="D93" s="4">
        <v>-10110</v>
      </c>
    </row>
    <row r="94" spans="2:7" x14ac:dyDescent="0.15">
      <c r="B94" s="3">
        <v>74.545500000000004</v>
      </c>
      <c r="C94" s="4">
        <v>3895</v>
      </c>
      <c r="D94" s="4">
        <v>-10110</v>
      </c>
    </row>
    <row r="95" spans="2:7" x14ac:dyDescent="0.15">
      <c r="B95" s="3">
        <v>8.1818200000000001</v>
      </c>
      <c r="C95" s="4">
        <v>-1835</v>
      </c>
      <c r="D95" s="4">
        <v>-10105</v>
      </c>
    </row>
    <row r="96" spans="2:7" x14ac:dyDescent="0.15">
      <c r="B96" s="3">
        <v>7.2727300000000001</v>
      </c>
      <c r="C96" s="4">
        <v>-2620</v>
      </c>
      <c r="D96" s="4">
        <v>-10105</v>
      </c>
    </row>
    <row r="97" spans="2:4" x14ac:dyDescent="0.15">
      <c r="B97" s="3">
        <v>4.2424200000000001</v>
      </c>
      <c r="C97" s="4">
        <v>-6705</v>
      </c>
      <c r="D97" s="4">
        <v>-10110</v>
      </c>
    </row>
  </sheetData>
  <mergeCells count="1">
    <mergeCell ref="B2:D2"/>
  </mergeCells>
  <phoneticPr fontId="1"/>
  <pageMargins left="0.7" right="0.7" top="0.75" bottom="0.75" header="0.3" footer="0.3"/>
  <ignoredErrors>
    <ignoredError sqref="G6:G90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B-5.6気中①</vt:lpstr>
      <vt:lpstr>B-5.6気中②</vt:lpstr>
      <vt:lpstr>B-5.6気中③</vt:lpstr>
      <vt:lpstr>B-5.6水中①</vt:lpstr>
      <vt:lpstr>B-5.6水中②</vt:lpstr>
      <vt:lpstr>B-5.6水中③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</dc:creator>
  <cp:lastModifiedBy>iyoda00</cp:lastModifiedBy>
  <dcterms:created xsi:type="dcterms:W3CDTF">2016-11-09T09:28:44Z</dcterms:created>
  <dcterms:modified xsi:type="dcterms:W3CDTF">2016-11-09T15:54:10Z</dcterms:modified>
</cp:coreProperties>
</file>